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F:\Foep\Foep_ExzForschungEFRE6\04 Programmdokumente\1. Antrag\"/>
    </mc:Choice>
  </mc:AlternateContent>
  <workbookProtection workbookPassword="CBF6" lockStructure="1"/>
  <bookViews>
    <workbookView xWindow="0" yWindow="0" windowWidth="38400" windowHeight="17550"/>
  </bookViews>
  <sheets>
    <sheet name="Forschungsverbund" sheetId="1" r:id="rId1"/>
    <sheet name="Kalkulation" sheetId="2" r:id="rId2"/>
  </sheets>
  <externalReferences>
    <externalReference r:id="rId3"/>
  </externalReferences>
  <definedNames>
    <definedName name="_xlnm.Print_Area" localSheetId="0">Forschungsverbund!$A$1:$G$44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I18" i="2"/>
  <c r="I17" i="2"/>
  <c r="I16" i="2"/>
  <c r="I15" i="2"/>
  <c r="I14" i="2"/>
  <c r="I13" i="2"/>
  <c r="E32" i="1" l="1"/>
  <c r="F32" i="1" s="1"/>
  <c r="E33" i="1"/>
  <c r="F33" i="1" s="1"/>
  <c r="E34" i="1"/>
  <c r="F34" i="1" s="1"/>
  <c r="E35" i="1"/>
  <c r="F35" i="1" s="1"/>
  <c r="E36" i="1"/>
  <c r="F36" i="1" s="1"/>
  <c r="B36" i="1"/>
  <c r="B35" i="1"/>
  <c r="B34" i="1"/>
  <c r="B33" i="1"/>
  <c r="B32" i="1"/>
  <c r="E24" i="1" l="1"/>
  <c r="E25" i="1"/>
  <c r="E26" i="1"/>
  <c r="E27" i="1"/>
  <c r="E28" i="1"/>
  <c r="E29" i="1"/>
  <c r="E30" i="1"/>
  <c r="E31" i="1"/>
  <c r="E23" i="1"/>
  <c r="F23" i="1" l="1"/>
  <c r="B31" i="1"/>
  <c r="B30" i="1"/>
  <c r="B29" i="1"/>
  <c r="B28" i="1"/>
  <c r="B27" i="1"/>
  <c r="B26" i="1"/>
  <c r="B25" i="1"/>
  <c r="B24" i="1"/>
  <c r="B23" i="1"/>
  <c r="F25" i="2" l="1"/>
  <c r="E25" i="2" s="1"/>
  <c r="D25" i="2" s="1"/>
  <c r="C25" i="2" s="1"/>
  <c r="F18" i="2"/>
  <c r="E18" i="2" s="1"/>
  <c r="D18" i="2" s="1"/>
  <c r="C18" i="2" s="1"/>
  <c r="F17" i="2"/>
  <c r="E17" i="2" s="1"/>
  <c r="D17" i="2" s="1"/>
  <c r="C17" i="2" s="1"/>
  <c r="F16" i="2"/>
  <c r="E16" i="2" s="1"/>
  <c r="D16" i="2" s="1"/>
  <c r="C16" i="2" s="1"/>
  <c r="F15" i="2"/>
  <c r="E15" i="2" s="1"/>
  <c r="D15" i="2" s="1"/>
  <c r="C15" i="2" s="1"/>
  <c r="F14" i="2"/>
  <c r="E14" i="2" s="1"/>
  <c r="D14" i="2" s="1"/>
  <c r="C14" i="2" s="1"/>
  <c r="F13" i="2"/>
  <c r="E13" i="2" s="1"/>
  <c r="D13" i="2" s="1"/>
  <c r="C13" i="2" s="1"/>
  <c r="F31" i="1"/>
  <c r="F30" i="1"/>
  <c r="F29" i="1"/>
  <c r="F28" i="1"/>
  <c r="F27" i="1"/>
  <c r="F26" i="1"/>
  <c r="F25" i="1"/>
  <c r="F24" i="1" l="1"/>
  <c r="F38" i="1" s="1"/>
  <c r="F39" i="1" s="1"/>
  <c r="F41" i="1" s="1"/>
</calcChain>
</file>

<file path=xl/comments1.xml><?xml version="1.0" encoding="utf-8"?>
<comments xmlns="http://schemas.openxmlformats.org/spreadsheetml/2006/main">
  <authors>
    <author>Neudörfer, Frank</author>
  </authors>
  <commentList>
    <comment ref="B13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promoviertes Personal mit Leitungsfunktion</t>
        </r>
      </text>
    </comment>
    <comment ref="B14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Promoviertes Personal oder sonstige wissenschaftliche Beschäftigte ohne Promotionsabsicht mit mindestens 3-jähriger Berufserfahrung (universitäres Diplom oder Masterabschluss (Uni/FH)) </t>
        </r>
      </text>
    </comment>
    <comment ref="B15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Beschäftigte, die nach TV-Ä vergütet werden (inkl.) Rotationsstellen/Gerokstellen) </t>
        </r>
      </text>
    </comment>
    <comment ref="B16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Promovierende oder sonstige wissenschaftliche Beschäftigte ohne Promotionsabsicht mit weniger als 3 Jahren Berufserfahrung  (universitäres Diplom oder Masterabschluss (Uni/FH) </t>
        </r>
      </text>
    </comment>
    <comment ref="B17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Beschäftigte mit Bachelorabschluss (Uni/FH)  </t>
        </r>
      </text>
    </comment>
    <comment ref="B18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Sonstige technische oder administrative Beschäftigte mit tarifgebundenem Arbeitsvertrag wie z.B. Technische Assistenz, Labor- und Werkstattpersonal </t>
        </r>
      </text>
    </comment>
  </commentList>
</comments>
</file>

<file path=xl/sharedStrings.xml><?xml version="1.0" encoding="utf-8"?>
<sst xmlns="http://schemas.openxmlformats.org/spreadsheetml/2006/main" count="64" uniqueCount="57">
  <si>
    <t>Die grauen Felder sind auszufüllen</t>
  </si>
  <si>
    <t>Übersicht Ermittlung der zu erwartenden Ausgaben</t>
  </si>
  <si>
    <t>Anlage zum Antrag vom</t>
  </si>
  <si>
    <t>Partner Nr. im Forschungsverbund</t>
  </si>
  <si>
    <t>PKK</t>
  </si>
  <si>
    <t>Bezeichnung</t>
  </si>
  <si>
    <t>Anstellung [Monate]</t>
  </si>
  <si>
    <r>
      <rPr>
        <b/>
        <sz val="10"/>
        <color rgb="FF00B050"/>
        <rFont val="Arial"/>
        <family val="2"/>
      </rPr>
      <t>I-VI:</t>
    </r>
    <r>
      <rPr>
        <b/>
        <sz val="10"/>
        <color theme="1"/>
        <rFont val="Arial"/>
        <family val="2"/>
      </rPr>
      <t xml:space="preserve"> VZÄ</t>
    </r>
  </si>
  <si>
    <r>
      <rPr>
        <b/>
        <sz val="10"/>
        <color rgb="FF00B050"/>
        <rFont val="Arial"/>
        <family val="2"/>
      </rPr>
      <t>I-VI:</t>
    </r>
    <r>
      <rPr>
        <b/>
        <sz val="10"/>
        <color theme="1"/>
        <rFont val="Arial"/>
        <family val="2"/>
      </rPr>
      <t xml:space="preserve"> PM</t>
    </r>
  </si>
  <si>
    <t>Summe</t>
  </si>
  <si>
    <r>
      <rPr>
        <b/>
        <sz val="10"/>
        <color rgb="FF0070C0"/>
        <rFont val="Arial"/>
        <family val="2"/>
      </rPr>
      <t>VII-VIII:</t>
    </r>
    <r>
      <rPr>
        <b/>
        <sz val="10"/>
        <color theme="1"/>
        <rFont val="Arial"/>
        <family val="2"/>
      </rPr>
      <t xml:space="preserve"> h/Monat</t>
    </r>
  </si>
  <si>
    <r>
      <rPr>
        <b/>
        <sz val="10"/>
        <color rgb="FF0070C0"/>
        <rFont val="Arial"/>
        <family val="2"/>
      </rPr>
      <t>VII-VIII:</t>
    </r>
    <r>
      <rPr>
        <b/>
        <sz val="10"/>
        <color theme="1"/>
        <rFont val="Arial"/>
        <family val="2"/>
      </rPr>
      <t xml:space="preserve"> h gesamt</t>
    </r>
  </si>
  <si>
    <t>Personalkostenpauschalen</t>
  </si>
  <si>
    <t>I</t>
  </si>
  <si>
    <t>Nachwuchsgruppenleiterin/  
Nachwuchsgruppenleiter</t>
  </si>
  <si>
    <t>II</t>
  </si>
  <si>
    <t xml:space="preserve">Postdoktorandin/ 
Postdoktorand </t>
  </si>
  <si>
    <t>III</t>
  </si>
  <si>
    <t>Ärztliche wissenschaftliche Mitarbeiterin/
Ärztlicher wissenschaftlicher Mitarbeiter</t>
  </si>
  <si>
    <t>IV</t>
  </si>
  <si>
    <t xml:space="preserve">Doktorandin/
Doktorand </t>
  </si>
  <si>
    <t>V</t>
  </si>
  <si>
    <t xml:space="preserve">Sonstige(r) wissenschaftliche(r) 
Mitarbeiterin oder Mitarbeiter </t>
  </si>
  <si>
    <t>VI</t>
  </si>
  <si>
    <t xml:space="preserve">Nichtwissenschaftliche(r) 
Mitarbeiterin oder Mitarbeiter </t>
  </si>
  <si>
    <t>DFG-Sätze bekannt</t>
  </si>
  <si>
    <t>DFG-Sätze kalkuliert, jeweils 3 % jährlich</t>
  </si>
  <si>
    <t>Stundensätze für studentisch Beschäftigte (Mindestentgelt)</t>
  </si>
  <si>
    <t>VII+VIII</t>
  </si>
  <si>
    <t>Stundensätze bekannt</t>
  </si>
  <si>
    <t>Stundensätze kalkuliert, jeweils 3 % jährlich</t>
  </si>
  <si>
    <t>pot. Koordinatoren:</t>
  </si>
  <si>
    <t>Personalkostenkategorien PKK:</t>
  </si>
  <si>
    <t>Partner</t>
  </si>
  <si>
    <t>Lead: Universität Rostock</t>
  </si>
  <si>
    <t>Leitende von Nachwuchsgruppen</t>
  </si>
  <si>
    <t>Lead: Universität Greifswald</t>
  </si>
  <si>
    <t>Postdoktorandinnen und Postdoktoranden</t>
  </si>
  <si>
    <t>Lead: Unimedizin Rostock</t>
  </si>
  <si>
    <t>ärztl. wiss. MitarbeiterInnen u. Mitarbeiter</t>
  </si>
  <si>
    <t>Lead: Unimedizin Greifswald</t>
  </si>
  <si>
    <t>Doktorandinnen und Doktoranden</t>
  </si>
  <si>
    <t>Lead: HS Wismar</t>
  </si>
  <si>
    <t>sonst. wiss. Mitarbeiterinnen u. Mitarbeiter</t>
  </si>
  <si>
    <t>Lead: HS Stalsund</t>
  </si>
  <si>
    <t>nichtwiss. Mitarbeiterinnen u. Mitarbeiter</t>
  </si>
  <si>
    <t>Lead: HS Neubrandenburg</t>
  </si>
  <si>
    <t>studentische Beschäftigte</t>
  </si>
  <si>
    <t>Personalkostenpauschale gesamt</t>
  </si>
  <si>
    <t>Restkostenpauschale (35%)</t>
  </si>
  <si>
    <t>Ausgabensumme gesamt</t>
  </si>
  <si>
    <t>Titel des Forschungsverbundes (ggf. Akronym)</t>
  </si>
  <si>
    <t>Titel des Teilprojektes (ggf. Akronym)</t>
  </si>
  <si>
    <t>gemittelt aus 2026 - 2029</t>
  </si>
  <si>
    <t>Kalkulationsgrundlage für Antragstellung aus Wettbewerbsaufruf vom 10.03.2025 für FV 2026-2029</t>
  </si>
  <si>
    <t>(Projektzeitraum max. 36 Monate) = gemittelte Werte aus 2025-2029</t>
  </si>
  <si>
    <t>gemittelt aus 2025 - 2029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</si>
</sst>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/>
    <xf numFmtId="4" fontId="3" fillId="3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Alignment="1"/>
    <xf numFmtId="0" fontId="2" fillId="3" borderId="0" xfId="0" applyFont="1" applyFill="1" applyBorder="1" applyAlignment="1" applyProtection="1">
      <alignment vertical="top"/>
      <protection locked="0"/>
    </xf>
    <xf numFmtId="0" fontId="2" fillId="3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Alignment="1"/>
    <xf numFmtId="0" fontId="2" fillId="0" borderId="0" xfId="0" applyFont="1" applyFill="1"/>
    <xf numFmtId="0" fontId="2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5" fillId="0" borderId="8" xfId="0" applyFont="1" applyFill="1" applyBorder="1" applyAlignment="1" applyProtection="1">
      <alignment horizontal="right" vertical="center"/>
      <protection hidden="1"/>
    </xf>
    <xf numFmtId="0" fontId="5" fillId="0" borderId="10" xfId="0" applyFont="1" applyFill="1" applyBorder="1" applyAlignment="1" applyProtection="1">
      <alignment horizontal="right" vertical="center" wrapText="1"/>
      <protection hidden="1"/>
    </xf>
    <xf numFmtId="0" fontId="5" fillId="0" borderId="10" xfId="0" applyFont="1" applyFill="1" applyBorder="1" applyAlignment="1" applyProtection="1">
      <alignment horizontal="right" vertical="center"/>
      <protection hidden="1"/>
    </xf>
    <xf numFmtId="0" fontId="8" fillId="2" borderId="11" xfId="0" applyFont="1" applyFill="1" applyBorder="1" applyProtection="1">
      <protection locked="0"/>
    </xf>
    <xf numFmtId="0" fontId="2" fillId="3" borderId="11" xfId="0" applyFont="1" applyFill="1" applyBorder="1" applyProtection="1">
      <protection hidden="1"/>
    </xf>
    <xf numFmtId="4" fontId="2" fillId="2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hidden="1"/>
    </xf>
    <xf numFmtId="7" fontId="2" fillId="3" borderId="11" xfId="0" applyNumberFormat="1" applyFont="1" applyFill="1" applyBorder="1" applyAlignment="1" applyProtection="1">
      <protection hidden="1"/>
    </xf>
    <xf numFmtId="0" fontId="2" fillId="0" borderId="0" xfId="0" applyFont="1" applyBorder="1"/>
    <xf numFmtId="44" fontId="2" fillId="0" borderId="0" xfId="0" applyNumberFormat="1" applyFont="1"/>
    <xf numFmtId="0" fontId="2" fillId="3" borderId="0" xfId="0" applyFont="1" applyFill="1" applyProtection="1">
      <protection hidden="1"/>
    </xf>
    <xf numFmtId="0" fontId="9" fillId="0" borderId="0" xfId="0" applyFont="1" applyFill="1" applyAlignment="1"/>
    <xf numFmtId="0" fontId="10" fillId="5" borderId="5" xfId="0" applyFont="1" applyFill="1" applyBorder="1"/>
    <xf numFmtId="0" fontId="10" fillId="6" borderId="12" xfId="0" applyFont="1" applyFill="1" applyBorder="1"/>
    <xf numFmtId="0" fontId="10" fillId="0" borderId="0" xfId="0" applyFont="1" applyAlignment="1">
      <alignment wrapText="1"/>
    </xf>
    <xf numFmtId="42" fontId="1" fillId="7" borderId="0" xfId="0" applyNumberFormat="1" applyFont="1" applyFill="1"/>
    <xf numFmtId="42" fontId="1" fillId="8" borderId="14" xfId="0" applyNumberFormat="1" applyFont="1" applyFill="1" applyBorder="1"/>
    <xf numFmtId="0" fontId="1" fillId="8" borderId="0" xfId="0" applyFont="1" applyFill="1"/>
    <xf numFmtId="0" fontId="1" fillId="7" borderId="0" xfId="0" applyFont="1" applyFill="1"/>
    <xf numFmtId="0" fontId="9" fillId="0" borderId="0" xfId="0" applyFont="1" applyFill="1"/>
    <xf numFmtId="0" fontId="10" fillId="6" borderId="5" xfId="0" applyFont="1" applyFill="1" applyBorder="1"/>
    <xf numFmtId="44" fontId="1" fillId="7" borderId="0" xfId="0" applyNumberFormat="1" applyFont="1" applyFill="1"/>
    <xf numFmtId="44" fontId="1" fillId="8" borderId="0" xfId="0" applyNumberFormat="1" applyFont="1" applyFill="1"/>
    <xf numFmtId="44" fontId="1" fillId="8" borderId="15" xfId="0" applyNumberFormat="1" applyFont="1" applyFill="1" applyBorder="1"/>
    <xf numFmtId="0" fontId="10" fillId="0" borderId="0" xfId="0" applyFont="1"/>
    <xf numFmtId="0" fontId="1" fillId="0" borderId="0" xfId="0" applyFont="1" applyAlignment="1">
      <alignment horizontal="center"/>
    </xf>
    <xf numFmtId="0" fontId="8" fillId="3" borderId="0" xfId="0" applyFont="1" applyFill="1" applyBorder="1" applyProtection="1">
      <protection hidden="1"/>
    </xf>
    <xf numFmtId="0" fontId="2" fillId="3" borderId="0" xfId="0" applyFont="1" applyFill="1" applyBorder="1" applyProtection="1">
      <protection hidden="1"/>
    </xf>
    <xf numFmtId="1" fontId="2" fillId="3" borderId="0" xfId="0" applyNumberFormat="1" applyFont="1" applyFill="1" applyProtection="1">
      <protection hidden="1"/>
    </xf>
    <xf numFmtId="7" fontId="5" fillId="3" borderId="0" xfId="0" applyNumberFormat="1" applyFont="1" applyFill="1" applyProtection="1">
      <protection hidden="1"/>
    </xf>
    <xf numFmtId="2" fontId="5" fillId="3" borderId="0" xfId="0" applyNumberFormat="1" applyFont="1" applyFill="1" applyBorder="1" applyAlignment="1" applyProtection="1">
      <alignment horizontal="left"/>
      <protection hidden="1"/>
    </xf>
    <xf numFmtId="7" fontId="5" fillId="4" borderId="0" xfId="0" applyNumberFormat="1" applyFont="1" applyFill="1" applyProtection="1">
      <protection hidden="1"/>
    </xf>
    <xf numFmtId="42" fontId="1" fillId="8" borderId="0" xfId="0" applyNumberFormat="1" applyFont="1" applyFill="1"/>
    <xf numFmtId="0" fontId="0" fillId="0" borderId="0" xfId="0" applyAlignment="1">
      <alignment wrapText="1"/>
    </xf>
    <xf numFmtId="0" fontId="14" fillId="0" borderId="13" xfId="0" applyFont="1" applyBorder="1" applyAlignment="1">
      <alignment wrapText="1"/>
    </xf>
    <xf numFmtId="42" fontId="14" fillId="0" borderId="0" xfId="0" applyNumberFormat="1" applyFont="1"/>
    <xf numFmtId="44" fontId="14" fillId="0" borderId="0" xfId="0" applyNumberFormat="1" applyFont="1"/>
    <xf numFmtId="2" fontId="5" fillId="3" borderId="0" xfId="0" applyNumberFormat="1" applyFont="1" applyFill="1" applyBorder="1" applyAlignment="1" applyProtection="1">
      <alignment horizontal="left"/>
      <protection hidden="1"/>
    </xf>
    <xf numFmtId="2" fontId="5" fillId="4" borderId="0" xfId="0" applyNumberFormat="1" applyFont="1" applyFill="1" applyBorder="1" applyAlignment="1" applyProtection="1">
      <alignment horizontal="left"/>
      <protection hidden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vertical="center"/>
      <protection hidden="1"/>
    </xf>
    <xf numFmtId="0" fontId="5" fillId="0" borderId="10" xfId="0" applyFont="1" applyFill="1" applyBorder="1" applyAlignment="1" applyProtection="1">
      <alignment vertical="center"/>
      <protection hidden="1"/>
    </xf>
    <xf numFmtId="0" fontId="5" fillId="0" borderId="9" xfId="0" applyFont="1" applyFill="1" applyBorder="1" applyAlignment="1" applyProtection="1">
      <alignment horizontal="right" vertical="center" wrapText="1"/>
      <protection hidden="1"/>
    </xf>
    <xf numFmtId="0" fontId="5" fillId="0" borderId="5" xfId="0" applyFont="1" applyFill="1" applyBorder="1" applyAlignment="1" applyProtection="1">
      <alignment horizontal="right" vertical="center" wrapText="1"/>
      <protection hidden="1"/>
    </xf>
    <xf numFmtId="0" fontId="5" fillId="0" borderId="8" xfId="0" applyFont="1" applyFill="1" applyBorder="1" applyAlignment="1" applyProtection="1">
      <alignment horizontal="right" vertical="center"/>
      <protection hidden="1"/>
    </xf>
    <xf numFmtId="0" fontId="5" fillId="0" borderId="10" xfId="0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/>
    </xf>
  </cellXfs>
  <cellStyles count="1">
    <cellStyle name="Standard" xfId="0" builtinId="0"/>
  </cellStyles>
  <dxfs count="2"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1463040</xdr:colOff>
      <xdr:row>2</xdr:row>
      <xdr:rowOff>46990</xdr:rowOff>
    </xdr:to>
    <xdr:pic>
      <xdr:nvPicPr>
        <xdr:cNvPr id="2" name="Grafi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" t="5177" b="6355"/>
        <a:stretch/>
      </xdr:blipFill>
      <xdr:spPr bwMode="auto">
        <a:xfrm>
          <a:off x="0" y="0"/>
          <a:ext cx="2282190" cy="4279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584200</xdr:colOff>
      <xdr:row>0</xdr:row>
      <xdr:rowOff>0</xdr:rowOff>
    </xdr:from>
    <xdr:to>
      <xdr:col>6</xdr:col>
      <xdr:colOff>17575</xdr:colOff>
      <xdr:row>2</xdr:row>
      <xdr:rowOff>102870</xdr:rowOff>
    </xdr:to>
    <xdr:pic>
      <xdr:nvPicPr>
        <xdr:cNvPr id="3" name="Bild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75525" y="0"/>
          <a:ext cx="928800" cy="4648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1430850</xdr:colOff>
      <xdr:row>2</xdr:row>
      <xdr:rowOff>72390</xdr:rowOff>
    </xdr:to>
    <xdr:pic>
      <xdr:nvPicPr>
        <xdr:cNvPr id="4" name="Grafik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" t="5177" b="6355"/>
        <a:stretch/>
      </xdr:blipFill>
      <xdr:spPr bwMode="auto">
        <a:xfrm>
          <a:off x="0" y="0"/>
          <a:ext cx="2250000" cy="4343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0-10%20Anlage%20Antrag_Einzelprojekt%202024-&#220;bersicht%20der%20zu%20erwartenden%20Ausgab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zelprojekt"/>
      <sheetName val="Kalkul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77"/>
  <sheetViews>
    <sheetView showGridLines="0" tabSelected="1" zoomScaleNormal="100" workbookViewId="0">
      <selection activeCell="A8" sqref="A8:B8"/>
    </sheetView>
  </sheetViews>
  <sheetFormatPr baseColWidth="10" defaultColWidth="0" defaultRowHeight="15" zeroHeight="1" x14ac:dyDescent="0.25"/>
  <cols>
    <col min="1" max="1" width="12.28515625" customWidth="1"/>
    <col min="2" max="2" width="42.28515625" customWidth="1"/>
    <col min="3" max="3" width="12.140625" customWidth="1"/>
    <col min="4" max="5" width="17.5703125" customWidth="1"/>
    <col min="6" max="6" width="22.42578125" customWidth="1"/>
    <col min="7" max="7" width="1.140625" customWidth="1"/>
    <col min="8" max="11" width="0" hidden="1" customWidth="1"/>
    <col min="12" max="16384" width="11.42578125" hidden="1"/>
  </cols>
  <sheetData>
    <row r="1" spans="1:11" s="1" customFormat="1" ht="14.25" x14ac:dyDescent="0.2"/>
    <row r="2" spans="1:11" s="1" customFormat="1" ht="14.25" x14ac:dyDescent="0.2"/>
    <row r="3" spans="1:11" s="2" customFormat="1" ht="19.5" customHeight="1" x14ac:dyDescent="0.2"/>
    <row r="4" spans="1:11" s="2" customFormat="1" ht="19.5" customHeight="1" x14ac:dyDescent="0.2"/>
    <row r="5" spans="1:11" s="2" customFormat="1" ht="12.75" customHeight="1" x14ac:dyDescent="0.2">
      <c r="E5" s="57" t="s">
        <v>0</v>
      </c>
      <c r="F5" s="58"/>
    </row>
    <row r="6" spans="1:11" s="2" customFormat="1" ht="29.25" customHeight="1" x14ac:dyDescent="0.3">
      <c r="A6" s="3" t="s">
        <v>1</v>
      </c>
    </row>
    <row r="7" spans="1:11" s="2" customFormat="1" ht="12.75" x14ac:dyDescent="0.2">
      <c r="A7" s="65" t="s">
        <v>2</v>
      </c>
      <c r="B7" s="65"/>
    </row>
    <row r="8" spans="1:11" s="2" customFormat="1" ht="12.75" x14ac:dyDescent="0.2">
      <c r="A8" s="66"/>
      <c r="B8" s="67"/>
    </row>
    <row r="9" spans="1:11" s="2" customFormat="1" ht="12.75" x14ac:dyDescent="0.2">
      <c r="A9" s="4"/>
      <c r="B9" s="4"/>
    </row>
    <row r="10" spans="1:11" s="2" customFormat="1" ht="12.75" x14ac:dyDescent="0.2">
      <c r="A10" s="2" t="s">
        <v>3</v>
      </c>
      <c r="B10" s="5"/>
      <c r="D10" s="6"/>
      <c r="E10" s="7"/>
      <c r="F10" s="7"/>
    </row>
    <row r="11" spans="1:11" s="2" customFormat="1" ht="12.75" x14ac:dyDescent="0.2">
      <c r="A11" s="66"/>
      <c r="B11" s="68"/>
      <c r="C11" s="68"/>
      <c r="D11" s="68"/>
      <c r="E11" s="68"/>
      <c r="F11" s="67"/>
    </row>
    <row r="12" spans="1:11" s="2" customFormat="1" ht="12.75" x14ac:dyDescent="0.2">
      <c r="B12" s="5"/>
      <c r="D12" s="7"/>
      <c r="E12" s="7"/>
      <c r="F12" s="7"/>
    </row>
    <row r="13" spans="1:11" s="2" customFormat="1" ht="12.75" x14ac:dyDescent="0.2">
      <c r="A13" s="2" t="s">
        <v>51</v>
      </c>
      <c r="B13" s="5"/>
      <c r="D13" s="7"/>
      <c r="E13" s="7"/>
      <c r="F13" s="7"/>
    </row>
    <row r="14" spans="1:11" s="2" customFormat="1" ht="15" customHeight="1" x14ac:dyDescent="0.2">
      <c r="A14" s="69"/>
      <c r="B14" s="70"/>
      <c r="C14" s="70"/>
      <c r="D14" s="70"/>
      <c r="E14" s="70"/>
      <c r="F14" s="71"/>
      <c r="G14" s="8"/>
      <c r="H14" s="8"/>
      <c r="I14" s="8"/>
    </row>
    <row r="15" spans="1:11" s="2" customFormat="1" ht="15" customHeight="1" x14ac:dyDescent="0.2">
      <c r="A15" s="72"/>
      <c r="B15" s="73"/>
      <c r="C15" s="73"/>
      <c r="D15" s="73"/>
      <c r="E15" s="73"/>
      <c r="F15" s="74"/>
      <c r="G15" s="8"/>
      <c r="H15" s="8"/>
      <c r="I15" s="8"/>
      <c r="J15" s="9"/>
      <c r="K15" s="9"/>
    </row>
    <row r="16" spans="1:11" s="2" customFormat="1" ht="15" customHeight="1" x14ac:dyDescent="0.2">
      <c r="A16" s="10"/>
      <c r="B16" s="11"/>
      <c r="C16" s="11"/>
      <c r="D16" s="11"/>
      <c r="E16" s="11"/>
      <c r="F16" s="11"/>
      <c r="G16" s="8"/>
      <c r="H16" s="8"/>
      <c r="I16" s="8"/>
      <c r="J16" s="9"/>
      <c r="K16" s="9"/>
    </row>
    <row r="17" spans="1:11" s="14" customFormat="1" ht="16.5" customHeight="1" x14ac:dyDescent="0.2">
      <c r="A17" s="12" t="s">
        <v>52</v>
      </c>
      <c r="B17" s="12"/>
      <c r="C17" s="12"/>
      <c r="D17" s="12"/>
      <c r="E17" s="12"/>
      <c r="F17" s="12"/>
      <c r="G17" s="8"/>
      <c r="H17" s="8"/>
      <c r="I17" s="8"/>
      <c r="J17" s="13"/>
      <c r="K17" s="13"/>
    </row>
    <row r="18" spans="1:11" s="14" customFormat="1" ht="15" customHeight="1" x14ac:dyDescent="0.2">
      <c r="A18" s="75"/>
      <c r="B18" s="76"/>
      <c r="C18" s="76"/>
      <c r="D18" s="76"/>
      <c r="E18" s="76"/>
      <c r="F18" s="77"/>
      <c r="G18" s="8"/>
      <c r="H18" s="8"/>
      <c r="I18" s="8"/>
      <c r="J18" s="13"/>
      <c r="K18" s="13"/>
    </row>
    <row r="19" spans="1:11" s="14" customFormat="1" ht="15" customHeight="1" x14ac:dyDescent="0.2">
      <c r="A19" s="78"/>
      <c r="B19" s="79"/>
      <c r="C19" s="79"/>
      <c r="D19" s="79"/>
      <c r="E19" s="79"/>
      <c r="F19" s="80"/>
      <c r="G19" s="8"/>
      <c r="H19" s="8"/>
      <c r="I19" s="8"/>
      <c r="J19" s="13"/>
      <c r="K19" s="13"/>
    </row>
    <row r="20" spans="1:11" s="2" customFormat="1" ht="15" customHeight="1" x14ac:dyDescent="0.2">
      <c r="A20" s="15"/>
      <c r="B20" s="15"/>
      <c r="C20" s="16"/>
      <c r="D20" s="16"/>
      <c r="E20" s="16"/>
      <c r="F20" s="16"/>
      <c r="G20" s="17"/>
      <c r="H20" s="17"/>
      <c r="I20" s="17"/>
    </row>
    <row r="21" spans="1:11" s="2" customFormat="1" ht="15" customHeight="1" x14ac:dyDescent="0.2">
      <c r="A21" s="59" t="s">
        <v>4</v>
      </c>
      <c r="B21" s="59" t="s">
        <v>5</v>
      </c>
      <c r="C21" s="61" t="s">
        <v>6</v>
      </c>
      <c r="D21" s="18" t="s">
        <v>7</v>
      </c>
      <c r="E21" s="18" t="s">
        <v>8</v>
      </c>
      <c r="F21" s="63" t="s">
        <v>9</v>
      </c>
      <c r="G21" s="17"/>
      <c r="H21" s="17"/>
      <c r="I21" s="17"/>
    </row>
    <row r="22" spans="1:11" s="2" customFormat="1" ht="17.25" customHeight="1" x14ac:dyDescent="0.2">
      <c r="A22" s="60"/>
      <c r="B22" s="60"/>
      <c r="C22" s="62"/>
      <c r="D22" s="19" t="s">
        <v>10</v>
      </c>
      <c r="E22" s="20" t="s">
        <v>11</v>
      </c>
      <c r="F22" s="64"/>
      <c r="G22" s="17"/>
      <c r="H22" s="17"/>
      <c r="I22" s="17"/>
    </row>
    <row r="23" spans="1:11" s="2" customFormat="1" ht="12.75" x14ac:dyDescent="0.2">
      <c r="A23" s="21"/>
      <c r="B23" s="22" t="str">
        <f>IF(A23="","",VLOOKUP(A23,Kalkulation!M2:N8,2,FALSE))</f>
        <v/>
      </c>
      <c r="C23" s="23"/>
      <c r="D23" s="23"/>
      <c r="E23" s="24" t="str">
        <f>IF(C23*D23&lt;=0,"",ROUNDDOWN(C23*D23,2))</f>
        <v/>
      </c>
      <c r="F23" s="25" t="str">
        <f>IF(E23="","",ROUNDDOWN(E23*VLOOKUP(A23,Kalkulation!A13:I25,9,FALSE),2))</f>
        <v/>
      </c>
      <c r="G23" s="26"/>
      <c r="H23" s="26"/>
      <c r="I23" s="26"/>
      <c r="K23" s="27"/>
    </row>
    <row r="24" spans="1:11" s="2" customFormat="1" ht="12.75" x14ac:dyDescent="0.2">
      <c r="A24" s="21"/>
      <c r="B24" s="22" t="str">
        <f>IF(A24="","",VLOOKUP(A24,Kalkulation!M2:N8,2,FALSE))</f>
        <v/>
      </c>
      <c r="C24" s="23"/>
      <c r="D24" s="23"/>
      <c r="E24" s="24" t="str">
        <f t="shared" ref="E24:E36" si="0">IF(C24*D24&lt;=0,"",ROUNDDOWN(C24*D24,2))</f>
        <v/>
      </c>
      <c r="F24" s="25" t="str">
        <f>IF(E24="","",ROUNDDOWN(E24*VLOOKUP(A24,Kalkulation!A13:I25,9,FALSE),2))</f>
        <v/>
      </c>
    </row>
    <row r="25" spans="1:11" s="2" customFormat="1" ht="12.75" x14ac:dyDescent="0.2">
      <c r="A25" s="21"/>
      <c r="B25" s="22" t="str">
        <f>IF(A25="","",VLOOKUP(A25,Kalkulation!M2:N8,2,FALSE))</f>
        <v/>
      </c>
      <c r="C25" s="23"/>
      <c r="D25" s="23"/>
      <c r="E25" s="24" t="str">
        <f t="shared" si="0"/>
        <v/>
      </c>
      <c r="F25" s="25" t="str">
        <f>IF(E25="","",ROUNDDOWN(E25*VLOOKUP(A25,Kalkulation!A13:I25,9,FALSE),2))</f>
        <v/>
      </c>
    </row>
    <row r="26" spans="1:11" s="2" customFormat="1" ht="12.75" x14ac:dyDescent="0.2">
      <c r="A26" s="21"/>
      <c r="B26" s="22" t="str">
        <f>IF(A26="","",VLOOKUP(A26,Kalkulation!M2:N8,2,FALSE))</f>
        <v/>
      </c>
      <c r="C26" s="23"/>
      <c r="D26" s="23"/>
      <c r="E26" s="24" t="str">
        <f t="shared" si="0"/>
        <v/>
      </c>
      <c r="F26" s="25" t="str">
        <f>IF(E26="","",ROUNDDOWN(E26*VLOOKUP(A26,Kalkulation!A13:I25,9,FALSE),2))</f>
        <v/>
      </c>
    </row>
    <row r="27" spans="1:11" s="2" customFormat="1" ht="12.75" x14ac:dyDescent="0.2">
      <c r="A27" s="21"/>
      <c r="B27" s="22" t="str">
        <f>IF(A27="","",VLOOKUP(A27,Kalkulation!M2:N8,2,FALSE))</f>
        <v/>
      </c>
      <c r="C27" s="23"/>
      <c r="D27" s="23"/>
      <c r="E27" s="24" t="str">
        <f t="shared" si="0"/>
        <v/>
      </c>
      <c r="F27" s="25" t="str">
        <f>IF(E27="","",ROUNDDOWN(E27*VLOOKUP(A27,Kalkulation!A13:I25,9,FALSE),2))</f>
        <v/>
      </c>
    </row>
    <row r="28" spans="1:11" s="2" customFormat="1" ht="12.75" x14ac:dyDescent="0.2">
      <c r="A28" s="21"/>
      <c r="B28" s="22" t="str">
        <f>IF(A28="","",VLOOKUP(A28,Kalkulation!M2:N8,2,FALSE))</f>
        <v/>
      </c>
      <c r="C28" s="23"/>
      <c r="D28" s="23"/>
      <c r="E28" s="24" t="str">
        <f t="shared" si="0"/>
        <v/>
      </c>
      <c r="F28" s="25" t="str">
        <f>IF(E28="","",ROUNDDOWN(E28*VLOOKUP(A28,Kalkulation!A13:I25,9,FALSE),2))</f>
        <v/>
      </c>
    </row>
    <row r="29" spans="1:11" s="2" customFormat="1" ht="12.75" x14ac:dyDescent="0.2">
      <c r="A29" s="21"/>
      <c r="B29" s="22" t="str">
        <f>IF(A29="","",VLOOKUP(A29,Kalkulation!M2:N8,2,FALSE))</f>
        <v/>
      </c>
      <c r="C29" s="23"/>
      <c r="D29" s="23"/>
      <c r="E29" s="24" t="str">
        <f t="shared" si="0"/>
        <v/>
      </c>
      <c r="F29" s="25" t="str">
        <f>IF(E29="","",ROUNDDOWN(E29*VLOOKUP(A29,Kalkulation!A13:I25,9,FALSE),2))</f>
        <v/>
      </c>
    </row>
    <row r="30" spans="1:11" s="2" customFormat="1" ht="12.75" x14ac:dyDescent="0.2">
      <c r="A30" s="21"/>
      <c r="B30" s="22" t="str">
        <f>IF(A30="","",VLOOKUP(A30,Kalkulation!M2:N8,2,FALSE))</f>
        <v/>
      </c>
      <c r="C30" s="23"/>
      <c r="D30" s="23"/>
      <c r="E30" s="24" t="str">
        <f t="shared" si="0"/>
        <v/>
      </c>
      <c r="F30" s="25" t="str">
        <f>IF(E30="","",ROUNDDOWN(E30*VLOOKUP(A30,Kalkulation!A13:I25,9,FALSE),2))</f>
        <v/>
      </c>
    </row>
    <row r="31" spans="1:11" s="2" customFormat="1" ht="12.75" x14ac:dyDescent="0.2">
      <c r="A31" s="21"/>
      <c r="B31" s="22" t="str">
        <f>IF(A31="","",VLOOKUP(A31,Kalkulation!M2:N8,2,FALSE))</f>
        <v/>
      </c>
      <c r="C31" s="23"/>
      <c r="D31" s="23"/>
      <c r="E31" s="24" t="str">
        <f t="shared" si="0"/>
        <v/>
      </c>
      <c r="F31" s="25" t="str">
        <f>IF(E31="","",ROUNDDOWN(E31*VLOOKUP(A31,Kalkulation!A13:I25,9,FALSE),2))</f>
        <v/>
      </c>
    </row>
    <row r="32" spans="1:11" s="2" customFormat="1" ht="12.75" x14ac:dyDescent="0.2">
      <c r="A32" s="21"/>
      <c r="B32" s="22" t="str">
        <f>IF(A32="","",VLOOKUP(A32,Kalkulation!M2:N8,2,FALSE))</f>
        <v/>
      </c>
      <c r="C32" s="23"/>
      <c r="D32" s="23"/>
      <c r="E32" s="24" t="str">
        <f t="shared" si="0"/>
        <v/>
      </c>
      <c r="F32" s="25" t="str">
        <f>IF(E32="","",ROUNDDOWN(E32*VLOOKUP(A32,Kalkulation!A13:I25,9,FALSE),2))</f>
        <v/>
      </c>
    </row>
    <row r="33" spans="1:6" s="2" customFormat="1" ht="12.75" x14ac:dyDescent="0.2">
      <c r="A33" s="21"/>
      <c r="B33" s="22" t="str">
        <f>IF(A33="","",VLOOKUP(A33,Kalkulation!M2:N8,2,FALSE))</f>
        <v/>
      </c>
      <c r="C33" s="23"/>
      <c r="D33" s="23"/>
      <c r="E33" s="24" t="str">
        <f t="shared" si="0"/>
        <v/>
      </c>
      <c r="F33" s="25" t="str">
        <f>IF(E33="","",ROUNDDOWN(E33*VLOOKUP(A33,Kalkulation!A13:I25,9,FALSE),2))</f>
        <v/>
      </c>
    </row>
    <row r="34" spans="1:6" s="2" customFormat="1" ht="12.75" x14ac:dyDescent="0.2">
      <c r="A34" s="21"/>
      <c r="B34" s="22" t="str">
        <f>IF(A34="","",VLOOKUP(A34,Kalkulation!M2:N8,2,FALSE))</f>
        <v/>
      </c>
      <c r="C34" s="23"/>
      <c r="D34" s="23"/>
      <c r="E34" s="24" t="str">
        <f t="shared" si="0"/>
        <v/>
      </c>
      <c r="F34" s="25" t="str">
        <f>IF(E34="","",ROUNDDOWN(E34*VLOOKUP(A34,Kalkulation!A13:I25,9,FALSE),2))</f>
        <v/>
      </c>
    </row>
    <row r="35" spans="1:6" s="2" customFormat="1" ht="12.75" x14ac:dyDescent="0.2">
      <c r="A35" s="21"/>
      <c r="B35" s="22" t="str">
        <f>IF(A35="","",VLOOKUP(A35,Kalkulation!M2:N8,2,FALSE))</f>
        <v/>
      </c>
      <c r="C35" s="23"/>
      <c r="D35" s="23"/>
      <c r="E35" s="24" t="str">
        <f t="shared" si="0"/>
        <v/>
      </c>
      <c r="F35" s="25" t="str">
        <f>IF(E35="","",ROUNDDOWN(E35*VLOOKUP(A35,Kalkulation!A13:I25,9,FALSE),2))</f>
        <v/>
      </c>
    </row>
    <row r="36" spans="1:6" s="2" customFormat="1" ht="12.75" x14ac:dyDescent="0.2">
      <c r="A36" s="21"/>
      <c r="B36" s="22" t="str">
        <f>IF(A36="","",VLOOKUP(A36,Kalkulation!M2:N8,2,FALSE))</f>
        <v/>
      </c>
      <c r="C36" s="23"/>
      <c r="D36" s="23"/>
      <c r="E36" s="24" t="str">
        <f t="shared" si="0"/>
        <v/>
      </c>
      <c r="F36" s="25" t="str">
        <f>IF(E36="","",ROUNDDOWN(E36*VLOOKUP(A36,Kalkulation!A13:I25,9,FALSE),2))</f>
        <v/>
      </c>
    </row>
    <row r="37" spans="1:6" s="2" customFormat="1" ht="12.75" x14ac:dyDescent="0.2">
      <c r="A37" s="28"/>
      <c r="B37" s="28"/>
      <c r="C37" s="28"/>
      <c r="D37" s="28"/>
      <c r="E37" s="28"/>
      <c r="F37" s="28"/>
    </row>
    <row r="38" spans="1:6" s="2" customFormat="1" ht="12.75" x14ac:dyDescent="0.2">
      <c r="A38" s="44"/>
      <c r="B38" s="45"/>
      <c r="C38" s="46"/>
      <c r="D38" s="55" t="s">
        <v>48</v>
      </c>
      <c r="E38" s="55"/>
      <c r="F38" s="47">
        <f>SUM(F23:F36)</f>
        <v>0</v>
      </c>
    </row>
    <row r="39" spans="1:6" s="2" customFormat="1" ht="12.75" x14ac:dyDescent="0.2">
      <c r="A39" s="44"/>
      <c r="B39" s="45"/>
      <c r="C39" s="46"/>
      <c r="D39" s="55" t="s">
        <v>49</v>
      </c>
      <c r="E39" s="55"/>
      <c r="F39" s="47">
        <f>ROUNDDOWN(F38*35%,2)</f>
        <v>0</v>
      </c>
    </row>
    <row r="40" spans="1:6" s="2" customFormat="1" ht="12.75" customHeight="1" x14ac:dyDescent="0.2">
      <c r="A40" s="44"/>
      <c r="B40" s="45"/>
      <c r="C40" s="46"/>
      <c r="D40" s="48"/>
      <c r="E40" s="48"/>
      <c r="F40" s="47"/>
    </row>
    <row r="41" spans="1:6" s="2" customFormat="1" ht="12.75" customHeight="1" x14ac:dyDescent="0.2">
      <c r="A41" s="44"/>
      <c r="B41" s="45"/>
      <c r="C41" s="46"/>
      <c r="D41" s="56" t="s">
        <v>50</v>
      </c>
      <c r="E41" s="56"/>
      <c r="F41" s="49">
        <f>SUM(F38:F39)</f>
        <v>0</v>
      </c>
    </row>
    <row r="42" spans="1:6" ht="12.75" customHeight="1" x14ac:dyDescent="0.25"/>
    <row r="43" spans="1:6" ht="12.75" customHeight="1" x14ac:dyDescent="0.25"/>
    <row r="44" spans="1:6" ht="12.75" customHeight="1" x14ac:dyDescent="0.25"/>
    <row r="45" spans="1:6" ht="12.75" hidden="1" customHeight="1" x14ac:dyDescent="0.25"/>
    <row r="46" spans="1:6" ht="12.75" hidden="1" customHeight="1" x14ac:dyDescent="0.25"/>
    <row r="47" spans="1:6" ht="12.75" hidden="1" customHeight="1" x14ac:dyDescent="0.25"/>
    <row r="48" spans="1:6" ht="12.75" hidden="1" customHeight="1" x14ac:dyDescent="0.25"/>
    <row r="49" ht="12.75" hidden="1" customHeight="1" x14ac:dyDescent="0.25"/>
    <row r="50" ht="12.75" hidden="1" customHeight="1" x14ac:dyDescent="0.25"/>
    <row r="51" ht="12.75" hidden="1" customHeight="1" x14ac:dyDescent="0.25"/>
    <row r="52" ht="12.75" hidden="1" customHeight="1" x14ac:dyDescent="0.25"/>
    <row r="53" ht="12.75" hidden="1" customHeight="1" x14ac:dyDescent="0.25"/>
    <row r="54" ht="12.75" hidden="1" customHeight="1" x14ac:dyDescent="0.25"/>
    <row r="55" ht="12.75" hidden="1" customHeight="1" x14ac:dyDescent="0.25"/>
    <row r="56" ht="12.75" hidden="1" customHeight="1" x14ac:dyDescent="0.25"/>
    <row r="57" ht="12.75" hidden="1" customHeight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</sheetData>
  <sheetProtection password="CBF6" sheet="1" selectLockedCells="1"/>
  <mergeCells count="13">
    <mergeCell ref="D39:E39"/>
    <mergeCell ref="D41:E41"/>
    <mergeCell ref="E5:F5"/>
    <mergeCell ref="A21:A22"/>
    <mergeCell ref="B21:B22"/>
    <mergeCell ref="C21:C22"/>
    <mergeCell ref="F21:F22"/>
    <mergeCell ref="D38:E38"/>
    <mergeCell ref="A7:B7"/>
    <mergeCell ref="A8:B8"/>
    <mergeCell ref="A11:F11"/>
    <mergeCell ref="A14:F15"/>
    <mergeCell ref="A18:F19"/>
  </mergeCells>
  <conditionalFormatting sqref="A23:A36">
    <cfRule type="containsText" dxfId="1" priority="2" operator="containsText" text="VII+VIII">
      <formula>NOT(ISERROR(SEARCH("VII+VIII",A23)))</formula>
    </cfRule>
  </conditionalFormatting>
  <conditionalFormatting sqref="A38:A41">
    <cfRule type="containsText" dxfId="0" priority="1" operator="containsText" text="VII+VIII">
      <formula>NOT(ISERROR(SEARCH("VII+VIII",A38)))</formula>
    </cfRule>
  </conditionalFormatting>
  <dataValidations count="1">
    <dataValidation type="custom" allowBlank="1" showInputMessage="1" showErrorMessage="1" errorTitle="Fehler" error="Der eingegebene Wert entspricht nicht den Vorgaben." promptTitle="Hinweis:" prompt="Die Eingabe der Monatsangabe darf nur im Bereich 0-36 Monate liegen und 2 Dezimalstellen nicht überschreiten. " sqref="C23:C36">
      <formula1>AND(ISNUMBER(C23),0&lt;C23,C23&lt;=36,(LEN(TEXT(MOD(C23,1),"@"))-2)&lt;=2)</formula1>
    </dataValidation>
  </dataValidations>
  <pageMargins left="0.70866141732283472" right="0.51181102362204722" top="0.59055118110236227" bottom="0.59055118110236227" header="0.31496062992125984" footer="0.31496062992125984"/>
  <pageSetup paperSize="9" scale="86" fitToWidth="0" fitToHeight="0" orientation="landscape" r:id="rId1"/>
  <headerFooter>
    <oddHeader>&amp;L&amp;"Arial,Standard"&amp;6Forschungsverbund 2025; Kalkulation max. 36 Monate</oddHeader>
    <oddFooter>&amp;L&amp;"Arial,Standard"&amp;6Anwendungsorientierte Exzellenzforschung M-V EFRE-Strukturfondsperiode 2021-2027&amp;R&amp;"Arial,Standard"&amp;6Stand 01.06.2025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'F:\Foep\Foep_ExzForschungEFRE6\04 Programmdokumente\1. Antrag\[2024-10-10 Anlage Antrag_Einzelprojekt 2024-Übersicht der zu erwartenden Ausgaben.xlsx]Kalkulation'!#REF!</xm:f>
          </x14:formula1>
          <xm:sqref>A38:A41</xm:sqref>
        </x14:dataValidation>
        <x14:dataValidation type="list" allowBlank="1" showInputMessage="1" showErrorMessage="1">
          <x14:formula1>
            <xm:f>Kalkulation!$M$2:$M$8</xm:f>
          </x14:formula1>
          <xm:sqref>A23:A36</xm:sqref>
        </x14:dataValidation>
        <x14:dataValidation type="custom" allowBlank="1" showInputMessage="1" showErrorMessage="1" errorTitle="Fehler" error="Der eingegebene Wert entspricht nicht den Vorgaben. " promptTitle="Hinweis:" prompt="Die Eingabe darf 2 Dezimalstellen nicht überschreiten. _x000a_Hinweis für die PKK I bis VI: Eine VZÄ darf nur im Bereich 0-1 liegen. _x000a_Hinweis für die PKK VII und VIII: Eingabe der Stunden pro Monat. ">
          <x14:formula1>
            <xm:f>IF(ISNA(MATCH(A23,Kalkulation!$M$2:$M$7,0)),TRUE,AND(ISNUMBER(D23),0&lt;D23,D23&lt;=1,(LEN(TEXT(MOD(D23,1),"@"))-2)&lt;=2))</xm:f>
          </x14:formula1>
          <xm:sqref>D23:D36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P28"/>
  <sheetViews>
    <sheetView zoomScaleNormal="100" workbookViewId="0">
      <selection activeCell="I26" sqref="I26"/>
    </sheetView>
  </sheetViews>
  <sheetFormatPr baseColWidth="10" defaultRowHeight="15" x14ac:dyDescent="0.25"/>
  <cols>
    <col min="10" max="10" width="29.5703125" customWidth="1"/>
    <col min="11" max="11" width="6.140625" customWidth="1"/>
    <col min="12" max="12" width="5.7109375" customWidth="1"/>
    <col min="15" max="15" width="30.140625" customWidth="1"/>
  </cols>
  <sheetData>
    <row r="1" spans="1:16" x14ac:dyDescent="0.25">
      <c r="J1" s="42" t="s">
        <v>31</v>
      </c>
      <c r="K1" s="1"/>
      <c r="L1" s="1"/>
      <c r="M1" s="42" t="s">
        <v>32</v>
      </c>
      <c r="N1" s="1"/>
      <c r="O1" s="1"/>
      <c r="P1" s="42" t="s">
        <v>33</v>
      </c>
    </row>
    <row r="2" spans="1:16" ht="18" customHeight="1" x14ac:dyDescent="0.25">
      <c r="A2" s="81" t="s">
        <v>54</v>
      </c>
      <c r="B2" s="81"/>
      <c r="C2" s="81"/>
      <c r="D2" s="81"/>
      <c r="E2" s="81"/>
      <c r="F2" s="81"/>
      <c r="G2" s="81"/>
      <c r="H2" s="81"/>
      <c r="I2" s="51"/>
      <c r="J2" s="1" t="s">
        <v>34</v>
      </c>
      <c r="K2" s="1"/>
      <c r="L2" s="1"/>
      <c r="M2" s="1" t="s">
        <v>13</v>
      </c>
      <c r="N2" s="1" t="s">
        <v>35</v>
      </c>
      <c r="O2" s="1"/>
      <c r="P2" s="43">
        <v>1</v>
      </c>
    </row>
    <row r="3" spans="1:16" x14ac:dyDescent="0.25">
      <c r="A3" s="82" t="s">
        <v>55</v>
      </c>
      <c r="B3" s="82"/>
      <c r="C3" s="82"/>
      <c r="D3" s="82"/>
      <c r="E3" s="82"/>
      <c r="F3" s="82"/>
      <c r="G3" s="82"/>
      <c r="H3" s="82"/>
      <c r="J3" s="1" t="s">
        <v>36</v>
      </c>
      <c r="K3" s="1"/>
      <c r="L3" s="1"/>
      <c r="M3" s="1" t="s">
        <v>15</v>
      </c>
      <c r="N3" s="1" t="s">
        <v>37</v>
      </c>
      <c r="O3" s="1"/>
      <c r="P3" s="43">
        <v>2</v>
      </c>
    </row>
    <row r="4" spans="1:16" x14ac:dyDescent="0.25">
      <c r="J4" s="1" t="s">
        <v>38</v>
      </c>
      <c r="K4" s="1"/>
      <c r="L4" s="1"/>
      <c r="M4" s="1" t="s">
        <v>17</v>
      </c>
      <c r="N4" s="1" t="s">
        <v>39</v>
      </c>
      <c r="O4" s="1"/>
      <c r="P4" s="43">
        <v>3</v>
      </c>
    </row>
    <row r="5" spans="1:16" x14ac:dyDescent="0.25">
      <c r="J5" s="1" t="s">
        <v>40</v>
      </c>
      <c r="K5" s="1"/>
      <c r="L5" s="1"/>
      <c r="M5" s="1" t="s">
        <v>19</v>
      </c>
      <c r="N5" s="1" t="s">
        <v>41</v>
      </c>
      <c r="O5" s="1"/>
      <c r="P5" s="43">
        <v>4</v>
      </c>
    </row>
    <row r="6" spans="1:16" x14ac:dyDescent="0.25">
      <c r="J6" s="1" t="s">
        <v>42</v>
      </c>
      <c r="K6" s="1"/>
      <c r="L6" s="1"/>
      <c r="M6" s="1" t="s">
        <v>21</v>
      </c>
      <c r="N6" s="1" t="s">
        <v>43</v>
      </c>
      <c r="O6" s="1"/>
      <c r="P6" s="43">
        <v>5</v>
      </c>
    </row>
    <row r="7" spans="1:16" x14ac:dyDescent="0.25">
      <c r="J7" s="1" t="s">
        <v>44</v>
      </c>
      <c r="K7" s="1"/>
      <c r="L7" s="1"/>
      <c r="M7" s="1" t="s">
        <v>23</v>
      </c>
      <c r="N7" s="1" t="s">
        <v>45</v>
      </c>
      <c r="O7" s="1"/>
      <c r="P7" s="43">
        <v>6</v>
      </c>
    </row>
    <row r="8" spans="1:16" x14ac:dyDescent="0.25">
      <c r="J8" s="1" t="s">
        <v>46</v>
      </c>
      <c r="K8" s="1"/>
      <c r="L8" s="1"/>
      <c r="M8" s="1" t="s">
        <v>28</v>
      </c>
      <c r="N8" s="1" t="s">
        <v>47</v>
      </c>
      <c r="O8" s="1"/>
      <c r="P8" s="43">
        <v>7</v>
      </c>
    </row>
    <row r="11" spans="1:16" ht="15.75" x14ac:dyDescent="0.25">
      <c r="A11" s="1"/>
      <c r="B11" s="29" t="s">
        <v>12</v>
      </c>
      <c r="C11" s="29"/>
      <c r="D11" s="29"/>
      <c r="E11" s="29"/>
      <c r="F11" s="1"/>
      <c r="G11" s="1"/>
      <c r="H11" s="1"/>
      <c r="I11" s="1"/>
    </row>
    <row r="12" spans="1:16" ht="45" x14ac:dyDescent="0.25">
      <c r="A12" s="1"/>
      <c r="B12" s="1"/>
      <c r="C12" s="30">
        <v>2029</v>
      </c>
      <c r="D12" s="30">
        <v>2028</v>
      </c>
      <c r="E12" s="30">
        <v>2027</v>
      </c>
      <c r="F12" s="30">
        <v>2026</v>
      </c>
      <c r="G12" s="38">
        <v>2025</v>
      </c>
      <c r="H12" s="31">
        <v>2024</v>
      </c>
      <c r="I12" s="52" t="s">
        <v>56</v>
      </c>
    </row>
    <row r="13" spans="1:16" ht="90" x14ac:dyDescent="0.25">
      <c r="A13" s="1" t="s">
        <v>13</v>
      </c>
      <c r="B13" s="32" t="s">
        <v>14</v>
      </c>
      <c r="C13" s="33">
        <f t="shared" ref="C13:F18" si="0">ROUNDUP(((D13/100)*3),0)+D13</f>
        <v>9597</v>
      </c>
      <c r="D13" s="33">
        <f t="shared" si="0"/>
        <v>9317</v>
      </c>
      <c r="E13" s="33">
        <f t="shared" si="0"/>
        <v>9045</v>
      </c>
      <c r="F13" s="33">
        <f t="shared" si="0"/>
        <v>8781</v>
      </c>
      <c r="G13" s="50">
        <v>8525</v>
      </c>
      <c r="H13" s="34">
        <v>8350</v>
      </c>
      <c r="I13" s="53">
        <f t="shared" ref="I13:I18" si="1">ROUNDUP(AVERAGE(C13:G13),0)</f>
        <v>9053</v>
      </c>
    </row>
    <row r="14" spans="1:16" ht="60" x14ac:dyDescent="0.25">
      <c r="A14" s="1" t="s">
        <v>15</v>
      </c>
      <c r="B14" s="32" t="s">
        <v>16</v>
      </c>
      <c r="C14" s="33">
        <f t="shared" si="0"/>
        <v>8274</v>
      </c>
      <c r="D14" s="33">
        <f t="shared" si="0"/>
        <v>8033</v>
      </c>
      <c r="E14" s="33">
        <f t="shared" si="0"/>
        <v>7799</v>
      </c>
      <c r="F14" s="33">
        <f t="shared" si="0"/>
        <v>7571</v>
      </c>
      <c r="G14" s="50">
        <v>7350</v>
      </c>
      <c r="H14" s="34">
        <v>7175</v>
      </c>
      <c r="I14" s="53">
        <f t="shared" si="1"/>
        <v>7806</v>
      </c>
    </row>
    <row r="15" spans="1:16" ht="150" x14ac:dyDescent="0.25">
      <c r="A15" s="1" t="s">
        <v>17</v>
      </c>
      <c r="B15" s="32" t="s">
        <v>18</v>
      </c>
      <c r="C15" s="33">
        <f t="shared" si="0"/>
        <v>10413</v>
      </c>
      <c r="D15" s="33">
        <f t="shared" si="0"/>
        <v>10109</v>
      </c>
      <c r="E15" s="33">
        <f t="shared" si="0"/>
        <v>9814</v>
      </c>
      <c r="F15" s="33">
        <f t="shared" si="0"/>
        <v>9528</v>
      </c>
      <c r="G15" s="50">
        <v>9250</v>
      </c>
      <c r="H15" s="34">
        <v>8800</v>
      </c>
      <c r="I15" s="53">
        <f t="shared" si="1"/>
        <v>9823</v>
      </c>
    </row>
    <row r="16" spans="1:16" ht="60" x14ac:dyDescent="0.25">
      <c r="A16" s="1" t="s">
        <v>19</v>
      </c>
      <c r="B16" s="32" t="s">
        <v>20</v>
      </c>
      <c r="C16" s="33">
        <f t="shared" si="0"/>
        <v>7655</v>
      </c>
      <c r="D16" s="33">
        <f t="shared" si="0"/>
        <v>7432</v>
      </c>
      <c r="E16" s="33">
        <f t="shared" si="0"/>
        <v>7215</v>
      </c>
      <c r="F16" s="33">
        <f t="shared" si="0"/>
        <v>7004</v>
      </c>
      <c r="G16" s="50">
        <v>6800</v>
      </c>
      <c r="H16" s="34">
        <v>6650</v>
      </c>
      <c r="I16" s="53">
        <f t="shared" si="1"/>
        <v>7222</v>
      </c>
    </row>
    <row r="17" spans="1:9" ht="135" x14ac:dyDescent="0.25">
      <c r="A17" s="1" t="s">
        <v>21</v>
      </c>
      <c r="B17" s="32" t="s">
        <v>22</v>
      </c>
      <c r="C17" s="33">
        <f t="shared" si="0"/>
        <v>6305</v>
      </c>
      <c r="D17" s="33">
        <f t="shared" si="0"/>
        <v>6121</v>
      </c>
      <c r="E17" s="33">
        <f t="shared" si="0"/>
        <v>5942</v>
      </c>
      <c r="F17" s="33">
        <f t="shared" si="0"/>
        <v>5768</v>
      </c>
      <c r="G17" s="50">
        <v>5600</v>
      </c>
      <c r="H17" s="34">
        <v>5450</v>
      </c>
      <c r="I17" s="53">
        <f t="shared" si="1"/>
        <v>5948</v>
      </c>
    </row>
    <row r="18" spans="1:9" ht="105" x14ac:dyDescent="0.25">
      <c r="A18" s="1" t="s">
        <v>23</v>
      </c>
      <c r="B18" s="32" t="s">
        <v>24</v>
      </c>
      <c r="C18" s="33">
        <f t="shared" si="0"/>
        <v>5629</v>
      </c>
      <c r="D18" s="33">
        <f t="shared" si="0"/>
        <v>5465</v>
      </c>
      <c r="E18" s="33">
        <f t="shared" si="0"/>
        <v>5305</v>
      </c>
      <c r="F18" s="33">
        <f t="shared" si="0"/>
        <v>5150</v>
      </c>
      <c r="G18" s="50">
        <v>5000</v>
      </c>
      <c r="H18" s="34">
        <v>4800</v>
      </c>
      <c r="I18" s="53">
        <f t="shared" si="1"/>
        <v>5310</v>
      </c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35" t="s">
        <v>25</v>
      </c>
      <c r="D20" s="35"/>
      <c r="E20" s="35"/>
      <c r="F20" s="1"/>
      <c r="G20" s="1"/>
      <c r="H20" s="1"/>
      <c r="I20" s="1"/>
    </row>
    <row r="21" spans="1:9" x14ac:dyDescent="0.25">
      <c r="A21" s="1"/>
      <c r="B21" s="1"/>
      <c r="C21" s="36" t="s">
        <v>26</v>
      </c>
      <c r="D21" s="36"/>
      <c r="E21" s="36"/>
      <c r="F21" s="36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ht="15.75" x14ac:dyDescent="0.25">
      <c r="A23" s="1"/>
      <c r="B23" s="1"/>
      <c r="C23" s="37" t="s">
        <v>27</v>
      </c>
      <c r="D23" s="37"/>
      <c r="E23" s="37"/>
      <c r="F23" s="37"/>
      <c r="G23" s="37"/>
      <c r="H23" s="1"/>
      <c r="I23" s="1"/>
    </row>
    <row r="24" spans="1:9" ht="45" x14ac:dyDescent="0.25">
      <c r="A24" s="1"/>
      <c r="B24" s="1"/>
      <c r="C24" s="30">
        <v>2029</v>
      </c>
      <c r="D24" s="30">
        <v>2028</v>
      </c>
      <c r="E24" s="30">
        <v>2027</v>
      </c>
      <c r="F24" s="30">
        <v>2026</v>
      </c>
      <c r="G24" s="38">
        <v>2025</v>
      </c>
      <c r="H24" s="31">
        <v>2024</v>
      </c>
      <c r="I24" s="52" t="s">
        <v>53</v>
      </c>
    </row>
    <row r="25" spans="1:9" x14ac:dyDescent="0.25">
      <c r="A25" s="1" t="s">
        <v>28</v>
      </c>
      <c r="B25" s="1"/>
      <c r="C25" s="39">
        <f>ROUNDUP(((D25/100)*3),2)+D25</f>
        <v>15.75</v>
      </c>
      <c r="D25" s="39">
        <f>ROUNDUP(((E25/100)*3),2)+E25</f>
        <v>15.29</v>
      </c>
      <c r="E25" s="39">
        <f>ROUNDUP(((F25/100)*3),2)+F25</f>
        <v>14.84</v>
      </c>
      <c r="F25" s="39">
        <f>ROUNDUP(((G25/100)*3),2)+G25</f>
        <v>14.4</v>
      </c>
      <c r="G25" s="40">
        <v>13.98</v>
      </c>
      <c r="H25" s="41">
        <v>13.25</v>
      </c>
      <c r="I25" s="54">
        <f>ROUNDUP(AVERAGE(C25:G25),2)</f>
        <v>14.86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35" t="s">
        <v>29</v>
      </c>
      <c r="D27" s="35"/>
      <c r="E27" s="35"/>
      <c r="F27" s="1"/>
      <c r="G27" s="1"/>
      <c r="H27" s="1"/>
      <c r="I27" s="1"/>
    </row>
    <row r="28" spans="1:9" x14ac:dyDescent="0.25">
      <c r="A28" s="1"/>
      <c r="B28" s="1"/>
      <c r="C28" s="36" t="s">
        <v>30</v>
      </c>
      <c r="D28" s="36"/>
      <c r="E28" s="36"/>
      <c r="F28" s="36"/>
      <c r="G28" s="1"/>
      <c r="H28" s="1"/>
      <c r="I28" s="1"/>
    </row>
  </sheetData>
  <sheetProtection password="CBF6" sheet="1" objects="1" scenarios="1"/>
  <mergeCells count="2">
    <mergeCell ref="A2:H2"/>
    <mergeCell ref="A3:H3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Forschungsverbund</vt:lpstr>
      <vt:lpstr>Kalkulation</vt:lpstr>
      <vt:lpstr>Forschungsverbund!Druckbereich</vt:lpstr>
    </vt:vector>
  </TitlesOfParts>
  <Company>LandesförderInstitut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Cornelia Rehbein</dc:creator>
  <cp:lastModifiedBy>Cornelia Rehbein</cp:lastModifiedBy>
  <cp:lastPrinted>2025-06-02T07:49:48Z</cp:lastPrinted>
  <dcterms:created xsi:type="dcterms:W3CDTF">2024-09-26T08:08:54Z</dcterms:created>
  <dcterms:modified xsi:type="dcterms:W3CDTF">2025-06-02T07:50:00Z</dcterms:modified>
</cp:coreProperties>
</file>