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79000\279009\Internetredaktion\Förderprogramme\Städtebau\ModernisierungInstandsetzung privater baulicher Anlagen\"/>
    </mc:Choice>
  </mc:AlternateContent>
  <bookViews>
    <workbookView xWindow="0" yWindow="0" windowWidth="25200" windowHeight="11550"/>
  </bookViews>
  <sheets>
    <sheet name="Kostenerstattungsbetra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F94" i="1"/>
  <c r="F93" i="1"/>
  <c r="F102" i="1" s="1"/>
  <c r="D81" i="1"/>
  <c r="D77" i="1"/>
  <c r="F82" i="1" s="1"/>
  <c r="F74" i="1"/>
  <c r="F68" i="1"/>
  <c r="F75" i="1" s="1"/>
  <c r="F61" i="1"/>
  <c r="E59" i="1"/>
  <c r="E58" i="1"/>
  <c r="E55" i="1"/>
  <c r="E54" i="1"/>
  <c r="E52" i="1"/>
  <c r="F44" i="1"/>
  <c r="F40" i="1"/>
  <c r="F27" i="1"/>
  <c r="F14" i="1"/>
  <c r="E56" i="1" l="1"/>
  <c r="F57" i="1"/>
  <c r="F96" i="1"/>
  <c r="F48" i="1"/>
  <c r="F51" i="1"/>
  <c r="F83" i="1"/>
  <c r="F85" i="1" s="1"/>
  <c r="F62" i="1" l="1"/>
  <c r="F86" i="1"/>
  <c r="D88" i="1" s="1"/>
  <c r="F91" i="1" s="1"/>
  <c r="F97" i="1" s="1"/>
  <c r="E101" i="1" s="1"/>
</calcChain>
</file>

<file path=xl/sharedStrings.xml><?xml version="1.0" encoding="utf-8"?>
<sst xmlns="http://schemas.openxmlformats.org/spreadsheetml/2006/main" count="158" uniqueCount="81">
  <si>
    <t>Gemeinde:</t>
  </si>
  <si>
    <t>Gesamtmaßnahme:</t>
  </si>
  <si>
    <t>Einzelmaßnahme:</t>
  </si>
  <si>
    <t>A verbleibende zuwendungsfähige Kosten</t>
  </si>
  <si>
    <t>EUR</t>
  </si>
  <si>
    <t>B Mieteinnahmen nach Modernisierung und Instandsetzung</t>
  </si>
  <si>
    <t>1. Mieteinnahmen für Wohnnutzung:</t>
  </si>
  <si>
    <t>(Ermittlung der Wohnfläche nach WoFlV)</t>
  </si>
  <si>
    <t>1.1</t>
  </si>
  <si>
    <t>monatlicher Mietpreis</t>
  </si>
  <si>
    <t>EUR/ m²</t>
  </si>
  <si>
    <t>Anzahl der Wohneinheiten</t>
  </si>
  <si>
    <t>davon in Eigennutzung</t>
  </si>
  <si>
    <t>Wohnflächen gesamt</t>
  </si>
  <si>
    <t>m²</t>
  </si>
  <si>
    <t>1.2</t>
  </si>
  <si>
    <t>2. Mieteinnahmen für gewerbliche Nutzung:</t>
  </si>
  <si>
    <t>(Ermittlung der gewerblich genutzten Fläche nach DIN 277-2)</t>
  </si>
  <si>
    <t>2.1</t>
  </si>
  <si>
    <t>Anzahl der Gewerbeeinheiten</t>
  </si>
  <si>
    <t>Gewerbeflächen gesamt</t>
  </si>
  <si>
    <t>2.2</t>
  </si>
  <si>
    <t>3. Mieteinnahmen für Garagen:</t>
  </si>
  <si>
    <t>EUR/ Garage</t>
  </si>
  <si>
    <t>Anzahl der Garagen</t>
  </si>
  <si>
    <t>4. Mieteinnahmen für Stellplätze:</t>
  </si>
  <si>
    <t>EUR/ Stellplatz</t>
  </si>
  <si>
    <t>Anzahl der Stellplätze</t>
  </si>
  <si>
    <t>5. Jährliche Mieteinnahmen gesamt:</t>
  </si>
  <si>
    <t>C Bewirtschaftungskosten (ohne Abschreibung)</t>
  </si>
  <si>
    <t>(Ermittlung nach II. Berechnungsverordnung)</t>
  </si>
  <si>
    <t>1. Instandhaltungskosten:</t>
  </si>
  <si>
    <t>max. 0,5 % von A</t>
  </si>
  <si>
    <t>* EUR/ m² Wohn- / Gewerbefläche</t>
  </si>
  <si>
    <t>* EUR/ Garage / Stellplatz</t>
  </si>
  <si>
    <t>2. Verwaltungskosten:</t>
  </si>
  <si>
    <t>* EUR/ Wohn- / Gewerbeeinheit</t>
  </si>
  <si>
    <t>3. Mietausfallwagnis:</t>
  </si>
  <si>
    <t>%</t>
  </si>
  <si>
    <t>4. Jährliche Bewirtschaftungskosten gesamt:</t>
  </si>
  <si>
    <t>D Darlehenskosten</t>
  </si>
  <si>
    <t>1. Darlehen aus Städtebaufördermitteln</t>
  </si>
  <si>
    <t>Darlehensbetrag</t>
  </si>
  <si>
    <t>Verzinsung</t>
  </si>
  <si>
    <t>Tilgung</t>
  </si>
  <si>
    <t>Jährliche Darlehenskosten</t>
  </si>
  <si>
    <t>2. weiteres Darlehen aus:</t>
  </si>
  <si>
    <t>3 Jährliche Darlehenskosten gesamt:</t>
  </si>
  <si>
    <t>E Kosten der Eigenleistungen</t>
  </si>
  <si>
    <t>1. mind. 15,0 % von A</t>
  </si>
  <si>
    <t>Eigengeld</t>
  </si>
  <si>
    <t>Sachleistungen</t>
  </si>
  <si>
    <t>Selbsthilfeleistungen</t>
  </si>
  <si>
    <t>Eigenleistungen gesamt</t>
  </si>
  <si>
    <t>Verzinsung der Eigenleistungen</t>
  </si>
  <si>
    <t>Verzinsung der Eigenleistungen *</t>
  </si>
  <si>
    <t>* nur für Eigenleistungen, die 15,0 % von A überschreiten</t>
  </si>
  <si>
    <t>2. Jährliche Kosten der Eigenleistungen gesamt:</t>
  </si>
  <si>
    <t>F Gesamtertrag</t>
  </si>
  <si>
    <t>H Einzusetzendes Fremdkapital</t>
  </si>
  <si>
    <t>Gesamtertrag</t>
  </si>
  <si>
    <t>Ermittlung des Kostenerstattungsbetrages</t>
  </si>
  <si>
    <t>verbleibende zuwendungsfähige Gesamtkosten (A)</t>
  </si>
  <si>
    <t>abzüglich Darlehen aus Städtebaufördermitteln (D 1)</t>
  </si>
  <si>
    <t>abzüglich weiteres Darlehen (D 2)</t>
  </si>
  <si>
    <t>abzüglich Eigenleistungen (E)</t>
  </si>
  <si>
    <t>abzüglich einzusetzendes Fremdkapital (H)</t>
  </si>
  <si>
    <t>1.</t>
  </si>
  <si>
    <t>2.</t>
  </si>
  <si>
    <t>Kostenerstattungsbetrag</t>
  </si>
  <si>
    <t>Anteil an den verbleibenden zuwendungsfähigen Gesamtkosten</t>
  </si>
  <si>
    <t>Bemerkungen:</t>
  </si>
  <si>
    <t>Datum</t>
  </si>
  <si>
    <t>zum Antrag</t>
  </si>
  <si>
    <t>zum Verwendungsnachweis</t>
  </si>
  <si>
    <t>Sanierungsträger:</t>
  </si>
  <si>
    <t>Eigentümer:</t>
  </si>
  <si>
    <t xml:space="preserve">abzüglich öffentlicher Zuwendungen </t>
  </si>
  <si>
    <t>Stempel, Unterschrift Ersteller</t>
  </si>
  <si>
    <t>Berechnung des Kostenerstattungsbetrages</t>
  </si>
  <si>
    <r>
      <t xml:space="preserve">Änderungen am Formblatt sind nur dem LFI vorbehalten. Vom Antragsteller sind nur die hervorgehobenen Felder auszufüllen.
Bei  </t>
    </r>
    <r>
      <rPr>
        <sz val="8"/>
        <rFont val="Symbol"/>
        <family val="1"/>
        <charset val="2"/>
      </rPr>
      <t>ÿ</t>
    </r>
    <r>
      <rPr>
        <sz val="8"/>
        <rFont val="Arial"/>
        <family val="2"/>
      </rPr>
      <t xml:space="preserve">  bitte zutreffendes auswählen.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</si>
</sst>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0968/&quot;General"/>
    <numFmt numFmtId="165" formatCode="#,##0.00\ [$EUR]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1"/>
      <color rgb="FF00B050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sz val="10"/>
      <color rgb="FF3366FF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theme="9" tint="0.59996337778862885"/>
      </patternFill>
    </fill>
  </fills>
  <borders count="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9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1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11" fillId="0" borderId="0" xfId="1" applyFont="1" applyFill="1" applyAlignment="1">
      <alignment vertical="top"/>
    </xf>
    <xf numFmtId="0" fontId="2" fillId="0" borderId="0" xfId="1" applyFont="1" applyFill="1" applyAlignment="1"/>
    <xf numFmtId="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 applyProtection="1">
      <alignment vertical="center"/>
    </xf>
    <xf numFmtId="4" fontId="2" fillId="0" borderId="0" xfId="1" applyNumberFormat="1" applyFont="1" applyFill="1" applyBorder="1" applyAlignment="1" applyProtection="1">
      <alignment horizontal="left" vertical="center"/>
    </xf>
    <xf numFmtId="4" fontId="2" fillId="0" borderId="0" xfId="1" applyNumberFormat="1" applyFont="1" applyFill="1" applyBorder="1" applyAlignment="1" applyProtection="1">
      <alignment horizontal="right"/>
    </xf>
    <xf numFmtId="0" fontId="2" fillId="0" borderId="0" xfId="1" applyFont="1" applyFill="1" applyAlignment="1" applyProtection="1"/>
    <xf numFmtId="4" fontId="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4" fontId="4" fillId="0" borderId="0" xfId="1" applyNumberFormat="1" applyFont="1" applyFill="1" applyBorder="1" applyAlignment="1" applyProtection="1"/>
    <xf numFmtId="4" fontId="4" fillId="0" borderId="0" xfId="1" applyNumberFormat="1" applyFont="1" applyFill="1" applyBorder="1" applyAlignment="1" applyProtection="1">
      <alignment vertical="center"/>
    </xf>
    <xf numFmtId="166" fontId="2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Alignment="1" applyProtection="1"/>
    <xf numFmtId="49" fontId="2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 applyAlignment="1">
      <alignment horizontal="left"/>
    </xf>
    <xf numFmtId="0" fontId="2" fillId="0" borderId="0" xfId="1" applyFont="1" applyFill="1" applyBorder="1" applyAlignment="1" applyProtection="1">
      <alignment vertical="center"/>
    </xf>
    <xf numFmtId="4" fontId="8" fillId="3" borderId="3" xfId="1" applyNumberFormat="1" applyFont="1" applyFill="1" applyBorder="1" applyAlignment="1" applyProtection="1">
      <alignment horizontal="right"/>
      <protection locked="0"/>
    </xf>
    <xf numFmtId="4" fontId="12" fillId="2" borderId="3" xfId="1" applyNumberFormat="1" applyFont="1" applyFill="1" applyBorder="1" applyAlignment="1" applyProtection="1">
      <alignment horizontal="right"/>
      <protection locked="0"/>
    </xf>
    <xf numFmtId="3" fontId="12" fillId="2" borderId="4" xfId="1" applyNumberFormat="1" applyFont="1" applyFill="1" applyBorder="1" applyAlignment="1" applyProtection="1">
      <alignment horizontal="right"/>
      <protection locked="0"/>
    </xf>
    <xf numFmtId="3" fontId="12" fillId="2" borderId="3" xfId="1" applyNumberFormat="1" applyFont="1" applyFill="1" applyBorder="1" applyAlignment="1" applyProtection="1">
      <alignment horizontal="right"/>
      <protection locked="0"/>
    </xf>
    <xf numFmtId="3" fontId="12" fillId="2" borderId="4" xfId="1" applyNumberFormat="1" applyFont="1" applyFill="1" applyBorder="1" applyAlignment="1" applyProtection="1">
      <alignment horizontal="right" vertical="center"/>
      <protection locked="0"/>
    </xf>
    <xf numFmtId="166" fontId="12" fillId="2" borderId="3" xfId="1" applyNumberFormat="1" applyFont="1" applyFill="1" applyBorder="1" applyAlignment="1" applyProtection="1">
      <alignment horizontal="right"/>
      <protection locked="0"/>
    </xf>
    <xf numFmtId="0" fontId="4" fillId="0" borderId="0" xfId="1" applyFont="1" applyFill="1" applyAlignment="1" applyProtection="1">
      <alignment vertical="center"/>
    </xf>
    <xf numFmtId="4" fontId="12" fillId="2" borderId="7" xfId="1" applyNumberFormat="1" applyFont="1" applyFill="1" applyBorder="1" applyAlignment="1" applyProtection="1">
      <alignment vertical="center"/>
      <protection locked="0"/>
    </xf>
    <xf numFmtId="166" fontId="12" fillId="2" borderId="3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Fill="1" applyAlignment="1" applyProtection="1">
      <alignment vertical="top"/>
    </xf>
    <xf numFmtId="0" fontId="15" fillId="0" borderId="0" xfId="2" applyFont="1" applyFill="1" applyAlignment="1" applyProtection="1">
      <alignment vertical="top"/>
    </xf>
    <xf numFmtId="0" fontId="4" fillId="0" borderId="0" xfId="2" applyFont="1" applyFill="1" applyAlignment="1" applyProtection="1">
      <alignment horizontal="right" vertical="center"/>
    </xf>
    <xf numFmtId="0" fontId="4" fillId="0" borderId="0" xfId="2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right"/>
    </xf>
    <xf numFmtId="0" fontId="2" fillId="0" borderId="0" xfId="1" applyFont="1" applyFill="1" applyProtection="1"/>
    <xf numFmtId="49" fontId="6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right"/>
    </xf>
    <xf numFmtId="49" fontId="5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right" vertical="center"/>
    </xf>
    <xf numFmtId="1" fontId="9" fillId="0" borderId="0" xfId="1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right"/>
    </xf>
    <xf numFmtId="0" fontId="11" fillId="0" borderId="0" xfId="1" applyFont="1" applyFill="1" applyAlignment="1" applyProtection="1">
      <alignment vertical="top"/>
    </xf>
    <xf numFmtId="0" fontId="11" fillId="0" borderId="0" xfId="1" applyFont="1" applyFill="1" applyBorder="1" applyAlignment="1" applyProtection="1">
      <alignment vertical="top"/>
    </xf>
    <xf numFmtId="0" fontId="11" fillId="0" borderId="0" xfId="1" applyFont="1" applyFill="1" applyAlignment="1" applyProtection="1">
      <alignment horizontal="right" vertical="top"/>
    </xf>
    <xf numFmtId="49" fontId="2" fillId="0" borderId="0" xfId="1" applyNumberFormat="1" applyFont="1" applyFill="1" applyBorder="1" applyAlignment="1" applyProtection="1">
      <alignment horizontal="left"/>
    </xf>
    <xf numFmtId="4" fontId="12" fillId="0" borderId="0" xfId="1" applyNumberFormat="1" applyFont="1" applyFill="1" applyBorder="1" applyAlignment="1" applyProtection="1">
      <alignment horizontal="right"/>
    </xf>
    <xf numFmtId="49" fontId="2" fillId="0" borderId="0" xfId="1" applyNumberFormat="1" applyFont="1" applyFill="1" applyBorder="1" applyAlignment="1" applyProtection="1">
      <alignment horizontal="left" vertical="center"/>
    </xf>
    <xf numFmtId="4" fontId="15" fillId="0" borderId="0" xfId="1" applyNumberFormat="1" applyFont="1" applyFill="1" applyBorder="1" applyAlignment="1" applyProtection="1"/>
    <xf numFmtId="0" fontId="5" fillId="0" borderId="0" xfId="1" applyFont="1" applyFill="1" applyBorder="1" applyAlignment="1" applyProtection="1">
      <alignment horizontal="right"/>
    </xf>
    <xf numFmtId="49" fontId="11" fillId="0" borderId="0" xfId="1" applyNumberFormat="1" applyFont="1" applyFill="1" applyBorder="1" applyAlignment="1" applyProtection="1">
      <alignment horizontal="left" vertical="top"/>
    </xf>
    <xf numFmtId="4" fontId="4" fillId="0" borderId="0" xfId="1" applyNumberFormat="1" applyFont="1" applyFill="1" applyAlignment="1" applyProtection="1"/>
    <xf numFmtId="1" fontId="2" fillId="0" borderId="0" xfId="1" applyNumberFormat="1" applyFont="1" applyFill="1" applyBorder="1" applyAlignment="1" applyProtection="1">
      <alignment horizontal="left" vertical="center"/>
    </xf>
    <xf numFmtId="165" fontId="4" fillId="0" borderId="0" xfId="1" applyNumberFormat="1" applyFont="1" applyFill="1" applyAlignment="1" applyProtection="1"/>
    <xf numFmtId="0" fontId="2" fillId="0" borderId="0" xfId="1" applyFont="1" applyFill="1" applyAlignment="1" applyProtection="1">
      <alignment horizontal="left" vertical="center"/>
    </xf>
    <xf numFmtId="165" fontId="4" fillId="0" borderId="5" xfId="1" applyNumberFormat="1" applyFont="1" applyFill="1" applyBorder="1" applyAlignment="1" applyProtection="1"/>
    <xf numFmtId="165" fontId="4" fillId="0" borderId="0" xfId="1" applyNumberFormat="1" applyFont="1" applyFill="1" applyAlignment="1" applyProtection="1">
      <alignment vertical="center"/>
    </xf>
    <xf numFmtId="4" fontId="2" fillId="0" borderId="0" xfId="1" applyNumberFormat="1" applyFont="1" applyFill="1" applyAlignment="1" applyProtection="1">
      <alignment vertical="center"/>
    </xf>
    <xf numFmtId="165" fontId="4" fillId="0" borderId="0" xfId="1" applyNumberFormat="1" applyFont="1" applyFill="1" applyBorder="1" applyAlignment="1" applyProtection="1"/>
    <xf numFmtId="165" fontId="10" fillId="0" borderId="0" xfId="1" applyNumberFormat="1" applyFont="1" applyFill="1" applyBorder="1" applyAlignment="1" applyProtection="1"/>
    <xf numFmtId="4" fontId="15" fillId="0" borderId="0" xfId="1" applyNumberFormat="1" applyFont="1" applyFill="1" applyAlignment="1" applyProtection="1"/>
    <xf numFmtId="49" fontId="9" fillId="0" borderId="0" xfId="1" applyNumberFormat="1" applyFont="1" applyFill="1" applyBorder="1" applyAlignment="1" applyProtection="1">
      <alignment horizontal="left"/>
    </xf>
    <xf numFmtId="0" fontId="11" fillId="0" borderId="0" xfId="1" applyFont="1" applyFill="1" applyAlignment="1" applyProtection="1"/>
    <xf numFmtId="0" fontId="2" fillId="0" borderId="0" xfId="1" applyFont="1" applyFill="1" applyAlignment="1" applyProtection="1">
      <alignment horizontal="left"/>
    </xf>
    <xf numFmtId="0" fontId="1" fillId="0" borderId="0" xfId="1" applyFill="1" applyBorder="1" applyAlignment="1" applyProtection="1"/>
    <xf numFmtId="1" fontId="5" fillId="0" borderId="0" xfId="1" applyNumberFormat="1" applyFont="1" applyFill="1" applyBorder="1" applyAlignment="1" applyProtection="1">
      <alignment horizontal="left"/>
    </xf>
    <xf numFmtId="1" fontId="2" fillId="0" borderId="0" xfId="1" applyNumberFormat="1" applyFont="1" applyFill="1" applyBorder="1" applyAlignment="1" applyProtection="1">
      <alignment horizontal="left"/>
    </xf>
    <xf numFmtId="0" fontId="12" fillId="0" borderId="0" xfId="1" applyNumberFormat="1" applyFont="1" applyFill="1" applyAlignment="1" applyProtection="1">
      <alignment horizontal="left" vertical="top" wrapText="1"/>
    </xf>
    <xf numFmtId="0" fontId="13" fillId="0" borderId="0" xfId="1" applyNumberFormat="1" applyFont="1" applyFill="1" applyAlignment="1" applyProtection="1">
      <alignment horizontal="left" vertical="top" wrapText="1"/>
    </xf>
    <xf numFmtId="0" fontId="13" fillId="0" borderId="0" xfId="1" applyFont="1" applyFill="1" applyAlignment="1" applyProtection="1">
      <alignment wrapText="1"/>
    </xf>
    <xf numFmtId="49" fontId="2" fillId="0" borderId="0" xfId="1" applyNumberFormat="1" applyFont="1" applyFill="1" applyAlignment="1" applyProtection="1">
      <alignment horizontal="left" vertical="center"/>
    </xf>
    <xf numFmtId="14" fontId="4" fillId="2" borderId="0" xfId="1" applyNumberFormat="1" applyFont="1" applyFill="1" applyBorder="1" applyAlignment="1" applyProtection="1">
      <alignment horizontal="center"/>
      <protection locked="0"/>
    </xf>
    <xf numFmtId="0" fontId="19" fillId="2" borderId="0" xfId="1" applyFont="1" applyFill="1" applyBorder="1" applyAlignment="1" applyProtection="1">
      <protection locked="0"/>
    </xf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" fillId="0" borderId="6" xfId="1" applyFont="1" applyFill="1" applyBorder="1" applyAlignment="1" applyProtection="1">
      <alignment horizontal="center" vertical="center"/>
    </xf>
    <xf numFmtId="0" fontId="1" fillId="0" borderId="6" xfId="1" applyFill="1" applyBorder="1" applyAlignment="1" applyProtection="1">
      <alignment vertical="center"/>
    </xf>
    <xf numFmtId="0" fontId="4" fillId="0" borderId="6" xfId="1" applyFont="1" applyFill="1" applyBorder="1" applyAlignment="1" applyProtection="1">
      <alignment horizontal="center" vertical="center"/>
    </xf>
    <xf numFmtId="49" fontId="12" fillId="2" borderId="3" xfId="1" applyNumberFormat="1" applyFont="1" applyFill="1" applyBorder="1" applyAlignment="1" applyProtection="1">
      <alignment horizontal="left"/>
      <protection locked="0"/>
    </xf>
    <xf numFmtId="4" fontId="15" fillId="0" borderId="0" xfId="1" applyNumberFormat="1" applyFont="1" applyFill="1" applyAlignment="1" applyProtection="1"/>
    <xf numFmtId="0" fontId="19" fillId="0" borderId="0" xfId="1" applyFont="1" applyFill="1" applyAlignment="1" applyProtection="1"/>
    <xf numFmtId="0" fontId="12" fillId="2" borderId="0" xfId="1" applyNumberFormat="1" applyFont="1" applyFill="1" applyAlignment="1" applyProtection="1">
      <alignment horizontal="left" vertical="top" wrapText="1"/>
      <protection locked="0"/>
    </xf>
    <xf numFmtId="0" fontId="13" fillId="2" borderId="0" xfId="1" applyNumberFormat="1" applyFont="1" applyFill="1" applyAlignment="1" applyProtection="1">
      <alignment horizontal="left" vertical="top" wrapText="1"/>
      <protection locked="0"/>
    </xf>
    <xf numFmtId="0" fontId="13" fillId="2" borderId="0" xfId="1" applyFont="1" applyFill="1" applyAlignment="1" applyProtection="1">
      <alignment wrapText="1"/>
      <protection locked="0"/>
    </xf>
    <xf numFmtId="0" fontId="14" fillId="0" borderId="0" xfId="1" applyFont="1" applyFill="1" applyAlignment="1" applyProtection="1"/>
    <xf numFmtId="0" fontId="15" fillId="0" borderId="0" xfId="2" applyFont="1" applyFill="1" applyAlignment="1" applyProtection="1"/>
    <xf numFmtId="164" fontId="16" fillId="0" borderId="0" xfId="1" applyNumberFormat="1" applyFont="1" applyFill="1" applyAlignment="1" applyProtection="1">
      <alignment horizontal="left" vertical="top" wrapText="1"/>
    </xf>
    <xf numFmtId="0" fontId="17" fillId="0" borderId="0" xfId="1" applyFont="1" applyFill="1" applyAlignment="1" applyProtection="1">
      <alignment vertical="center"/>
    </xf>
    <xf numFmtId="0" fontId="18" fillId="0" borderId="0" xfId="2" applyFont="1" applyFill="1" applyAlignment="1" applyProtection="1">
      <alignment vertical="center"/>
    </xf>
    <xf numFmtId="49" fontId="6" fillId="2" borderId="2" xfId="1" applyNumberFormat="1" applyFont="1" applyFill="1" applyBorder="1" applyAlignment="1" applyProtection="1">
      <alignment horizontal="left" vertical="center"/>
      <protection locked="0"/>
    </xf>
    <xf numFmtId="164" fontId="3" fillId="0" borderId="0" xfId="1" applyNumberFormat="1" applyFont="1" applyFill="1" applyAlignment="1" applyProtection="1">
      <alignment horizontal="left" vertical="top"/>
    </xf>
    <xf numFmtId="0" fontId="3" fillId="0" borderId="0" xfId="2" applyFont="1" applyFill="1" applyAlignment="1" applyProtection="1"/>
    <xf numFmtId="49" fontId="6" fillId="2" borderId="1" xfId="1" applyNumberFormat="1" applyFont="1" applyFill="1" applyBorder="1" applyAlignment="1" applyProtection="1">
      <alignment vertical="center"/>
      <protection locked="0"/>
    </xf>
    <xf numFmtId="0" fontId="7" fillId="2" borderId="1" xfId="1" applyNumberFormat="1" applyFont="1" applyFill="1" applyBorder="1" applyAlignment="1" applyProtection="1">
      <alignment vertical="center"/>
      <protection locked="0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</xdr:row>
          <xdr:rowOff>57150</xdr:rowOff>
        </xdr:from>
        <xdr:to>
          <xdr:col>2</xdr:col>
          <xdr:colOff>285750</xdr:colOff>
          <xdr:row>3</xdr:row>
          <xdr:rowOff>219075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</xdr:row>
          <xdr:rowOff>57150</xdr:rowOff>
        </xdr:from>
        <xdr:to>
          <xdr:col>3</xdr:col>
          <xdr:colOff>990600</xdr:colOff>
          <xdr:row>3</xdr:row>
          <xdr:rowOff>219075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XFC187"/>
  <sheetViews>
    <sheetView showGridLines="0" tabSelected="1" view="pageLayout" zoomScaleNormal="100" workbookViewId="0">
      <selection activeCell="D19" sqref="D19"/>
    </sheetView>
  </sheetViews>
  <sheetFormatPr baseColWidth="10" defaultColWidth="0" defaultRowHeight="12.75" x14ac:dyDescent="0.2"/>
  <cols>
    <col min="1" max="1" width="5.140625" style="21" customWidth="1"/>
    <col min="2" max="6" width="15.28515625" style="1" customWidth="1"/>
    <col min="7" max="7" width="5.140625" style="2" customWidth="1"/>
    <col min="8" max="16383" width="12" style="1" hidden="1"/>
    <col min="16384" max="16384" width="4.28515625" style="1" hidden="1" customWidth="1"/>
  </cols>
  <sheetData>
    <row r="1" spans="1:8" ht="17.25" customHeight="1" x14ac:dyDescent="0.25">
      <c r="A1" s="89" t="s">
        <v>79</v>
      </c>
      <c r="B1" s="90"/>
      <c r="C1" s="90"/>
      <c r="D1" s="90"/>
      <c r="E1" s="90"/>
      <c r="F1" s="90"/>
      <c r="G1" s="90"/>
      <c r="H1" s="90"/>
    </row>
    <row r="2" spans="1:8" ht="24.95" customHeight="1" x14ac:dyDescent="0.2">
      <c r="A2" s="91" t="s">
        <v>80</v>
      </c>
      <c r="B2" s="91"/>
      <c r="C2" s="91"/>
      <c r="D2" s="91"/>
      <c r="E2" s="91"/>
      <c r="F2" s="91"/>
      <c r="G2" s="91"/>
      <c r="H2" s="91"/>
    </row>
    <row r="3" spans="1:8" ht="7.5" customHeight="1" x14ac:dyDescent="0.2">
      <c r="A3" s="92"/>
      <c r="B3" s="93"/>
      <c r="C3" s="93"/>
      <c r="D3" s="93"/>
      <c r="E3" s="93"/>
      <c r="F3" s="93"/>
      <c r="G3" s="93"/>
      <c r="H3" s="93"/>
    </row>
    <row r="4" spans="1:8" ht="19.5" customHeight="1" x14ac:dyDescent="0.2">
      <c r="A4" s="32"/>
      <c r="B4" s="33"/>
      <c r="C4" s="34" t="s">
        <v>73</v>
      </c>
      <c r="D4" s="10"/>
      <c r="E4" s="35" t="s">
        <v>74</v>
      </c>
      <c r="F4" s="10"/>
      <c r="G4" s="33"/>
      <c r="H4" s="33"/>
    </row>
    <row r="5" spans="1:8" ht="7.5" customHeight="1" x14ac:dyDescent="0.2">
      <c r="A5" s="95"/>
      <c r="B5" s="96"/>
      <c r="C5" s="96"/>
      <c r="D5" s="96"/>
      <c r="E5" s="96"/>
      <c r="F5" s="96"/>
      <c r="G5" s="36"/>
      <c r="H5" s="37"/>
    </row>
    <row r="6" spans="1:8" s="3" customFormat="1" ht="15" customHeight="1" x14ac:dyDescent="0.25">
      <c r="A6" s="5" t="s">
        <v>0</v>
      </c>
      <c r="B6" s="5"/>
      <c r="C6" s="97"/>
      <c r="D6" s="98"/>
      <c r="E6" s="98"/>
      <c r="F6" s="98"/>
      <c r="G6" s="98"/>
      <c r="H6" s="10"/>
    </row>
    <row r="7" spans="1:8" s="3" customFormat="1" ht="15" customHeight="1" x14ac:dyDescent="0.25">
      <c r="A7" s="6" t="s">
        <v>1</v>
      </c>
      <c r="B7" s="6"/>
      <c r="C7" s="97"/>
      <c r="D7" s="98"/>
      <c r="E7" s="98"/>
      <c r="F7" s="98"/>
      <c r="G7" s="98"/>
      <c r="H7" s="10"/>
    </row>
    <row r="8" spans="1:8" s="3" customFormat="1" ht="15" customHeight="1" x14ac:dyDescent="0.25">
      <c r="A8" s="6" t="s">
        <v>2</v>
      </c>
      <c r="B8" s="6"/>
      <c r="C8" s="97"/>
      <c r="D8" s="98"/>
      <c r="E8" s="98"/>
      <c r="F8" s="98"/>
      <c r="G8" s="98"/>
      <c r="H8" s="10"/>
    </row>
    <row r="9" spans="1:8" s="3" customFormat="1" ht="15" customHeight="1" x14ac:dyDescent="0.25">
      <c r="A9" s="6" t="s">
        <v>75</v>
      </c>
      <c r="B9" s="6"/>
      <c r="C9" s="94"/>
      <c r="D9" s="94"/>
      <c r="E9" s="94"/>
      <c r="F9" s="94"/>
      <c r="G9" s="94"/>
      <c r="H9" s="10"/>
    </row>
    <row r="10" spans="1:8" s="3" customFormat="1" ht="15" customHeight="1" x14ac:dyDescent="0.25">
      <c r="A10" s="6" t="s">
        <v>76</v>
      </c>
      <c r="B10" s="6"/>
      <c r="C10" s="97"/>
      <c r="D10" s="98"/>
      <c r="E10" s="98"/>
      <c r="F10" s="98"/>
      <c r="G10" s="98"/>
      <c r="H10" s="10"/>
    </row>
    <row r="11" spans="1:8" s="3" customFormat="1" ht="11.25" customHeight="1" x14ac:dyDescent="0.25">
      <c r="A11" s="22"/>
      <c r="B11" s="22"/>
      <c r="C11" s="38"/>
      <c r="D11" s="39"/>
      <c r="E11" s="39"/>
      <c r="F11" s="39"/>
      <c r="G11" s="39"/>
      <c r="H11" s="10"/>
    </row>
    <row r="12" spans="1:8" s="3" customFormat="1" ht="15" customHeight="1" x14ac:dyDescent="0.2">
      <c r="A12" s="40" t="s">
        <v>3</v>
      </c>
      <c r="B12" s="10"/>
      <c r="C12" s="10"/>
      <c r="D12" s="10"/>
      <c r="E12" s="10"/>
      <c r="F12" s="23"/>
      <c r="G12" s="41" t="s">
        <v>4</v>
      </c>
      <c r="H12" s="10"/>
    </row>
    <row r="13" spans="1:8" s="3" customFormat="1" ht="22.5" customHeight="1" x14ac:dyDescent="0.2">
      <c r="A13" s="42" t="s">
        <v>5</v>
      </c>
      <c r="B13" s="43"/>
      <c r="C13" s="10"/>
      <c r="D13" s="10"/>
      <c r="E13" s="10"/>
      <c r="F13" s="22"/>
      <c r="G13" s="44"/>
      <c r="H13" s="10"/>
    </row>
    <row r="14" spans="1:8" s="3" customFormat="1" ht="22.5" customHeight="1" x14ac:dyDescent="0.2">
      <c r="A14" s="45" t="s">
        <v>6</v>
      </c>
      <c r="B14" s="22"/>
      <c r="C14" s="22"/>
      <c r="D14" s="22"/>
      <c r="E14" s="22"/>
      <c r="F14" s="16">
        <f>((D19*D16)+(D25*D22))*12</f>
        <v>0</v>
      </c>
      <c r="G14" s="46" t="s">
        <v>4</v>
      </c>
      <c r="H14" s="10"/>
    </row>
    <row r="15" spans="1:8" s="7" customFormat="1" ht="15" customHeight="1" x14ac:dyDescent="0.25">
      <c r="A15" s="47" t="s">
        <v>7</v>
      </c>
      <c r="B15" s="47"/>
      <c r="C15" s="47"/>
      <c r="D15" s="47"/>
      <c r="E15" s="48"/>
      <c r="F15" s="47"/>
      <c r="G15" s="49"/>
      <c r="H15" s="47"/>
    </row>
    <row r="16" spans="1:8" s="3" customFormat="1" ht="15" customHeight="1" x14ac:dyDescent="0.2">
      <c r="A16" s="50" t="s">
        <v>8</v>
      </c>
      <c r="B16" s="13" t="s">
        <v>9</v>
      </c>
      <c r="C16" s="10"/>
      <c r="D16" s="24"/>
      <c r="E16" s="10" t="s">
        <v>10</v>
      </c>
      <c r="F16" s="10"/>
      <c r="G16" s="44"/>
      <c r="H16" s="10"/>
    </row>
    <row r="17" spans="1:8" s="3" customFormat="1" ht="15" customHeight="1" x14ac:dyDescent="0.2">
      <c r="A17" s="50"/>
      <c r="B17" s="13" t="s">
        <v>11</v>
      </c>
      <c r="C17" s="10"/>
      <c r="D17" s="25"/>
      <c r="E17" s="10"/>
      <c r="F17" s="10"/>
      <c r="G17" s="44"/>
      <c r="H17" s="10"/>
    </row>
    <row r="18" spans="1:8" s="3" customFormat="1" ht="15" customHeight="1" x14ac:dyDescent="0.2">
      <c r="A18" s="50"/>
      <c r="B18" s="13" t="s">
        <v>12</v>
      </c>
      <c r="C18" s="10"/>
      <c r="D18" s="25"/>
      <c r="E18" s="10"/>
      <c r="F18" s="10"/>
      <c r="G18" s="44"/>
      <c r="H18" s="10"/>
    </row>
    <row r="19" spans="1:8" s="3" customFormat="1" ht="15" customHeight="1" x14ac:dyDescent="0.2">
      <c r="A19" s="50"/>
      <c r="B19" s="13" t="s">
        <v>13</v>
      </c>
      <c r="C19" s="10"/>
      <c r="D19" s="24"/>
      <c r="E19" s="10" t="s">
        <v>14</v>
      </c>
      <c r="F19" s="10"/>
      <c r="G19" s="44"/>
      <c r="H19" s="10"/>
    </row>
    <row r="20" spans="1:8" s="3" customFormat="1" ht="15" customHeight="1" x14ac:dyDescent="0.2">
      <c r="A20" s="50"/>
      <c r="B20" s="13" t="s">
        <v>12</v>
      </c>
      <c r="C20" s="10"/>
      <c r="D20" s="24"/>
      <c r="E20" s="10" t="s">
        <v>14</v>
      </c>
      <c r="F20" s="10"/>
      <c r="G20" s="44"/>
      <c r="H20" s="10"/>
    </row>
    <row r="21" spans="1:8" s="3" customFormat="1" ht="3.75" customHeight="1" x14ac:dyDescent="0.2">
      <c r="A21" s="50"/>
      <c r="B21" s="13"/>
      <c r="C21" s="10"/>
      <c r="D21" s="51"/>
      <c r="E21" s="10"/>
      <c r="F21" s="10"/>
      <c r="G21" s="44"/>
      <c r="H21" s="10"/>
    </row>
    <row r="22" spans="1:8" s="3" customFormat="1" ht="15" customHeight="1" x14ac:dyDescent="0.2">
      <c r="A22" s="50" t="s">
        <v>15</v>
      </c>
      <c r="B22" s="13" t="s">
        <v>9</v>
      </c>
      <c r="C22" s="10"/>
      <c r="D22" s="26"/>
      <c r="E22" s="10" t="s">
        <v>10</v>
      </c>
      <c r="F22" s="10"/>
      <c r="G22" s="44"/>
      <c r="H22" s="10"/>
    </row>
    <row r="23" spans="1:8" s="3" customFormat="1" ht="15" customHeight="1" x14ac:dyDescent="0.2">
      <c r="A23" s="50"/>
      <c r="B23" s="13" t="s">
        <v>11</v>
      </c>
      <c r="C23" s="10"/>
      <c r="D23" s="26"/>
      <c r="E23" s="10"/>
      <c r="F23" s="10"/>
      <c r="G23" s="44"/>
      <c r="H23" s="10"/>
    </row>
    <row r="24" spans="1:8" s="3" customFormat="1" ht="15" customHeight="1" x14ac:dyDescent="0.2">
      <c r="A24" s="50"/>
      <c r="B24" s="13" t="s">
        <v>12</v>
      </c>
      <c r="C24" s="10"/>
      <c r="D24" s="25"/>
      <c r="E24" s="10"/>
      <c r="F24" s="10"/>
      <c r="G24" s="44"/>
      <c r="H24" s="10"/>
    </row>
    <row r="25" spans="1:8" s="3" customFormat="1" ht="15" customHeight="1" x14ac:dyDescent="0.2">
      <c r="A25" s="50"/>
      <c r="B25" s="13" t="s">
        <v>13</v>
      </c>
      <c r="C25" s="10"/>
      <c r="D25" s="24"/>
      <c r="E25" s="10" t="s">
        <v>14</v>
      </c>
      <c r="F25" s="10"/>
      <c r="G25" s="44"/>
      <c r="H25" s="10"/>
    </row>
    <row r="26" spans="1:8" s="3" customFormat="1" ht="15" customHeight="1" x14ac:dyDescent="0.2">
      <c r="A26" s="50"/>
      <c r="B26" s="13" t="s">
        <v>12</v>
      </c>
      <c r="C26" s="10"/>
      <c r="D26" s="24"/>
      <c r="E26" s="10" t="s">
        <v>14</v>
      </c>
      <c r="F26" s="10"/>
      <c r="G26" s="44"/>
      <c r="H26" s="10"/>
    </row>
    <row r="27" spans="1:8" s="3" customFormat="1" ht="22.5" customHeight="1" x14ac:dyDescent="0.2">
      <c r="A27" s="45" t="s">
        <v>16</v>
      </c>
      <c r="B27" s="22"/>
      <c r="C27" s="22"/>
      <c r="D27" s="22"/>
      <c r="E27" s="22"/>
      <c r="F27" s="16">
        <f>((D32*D29)+(D38*D35))*12</f>
        <v>0</v>
      </c>
      <c r="G27" s="46" t="s">
        <v>4</v>
      </c>
      <c r="H27" s="10"/>
    </row>
    <row r="28" spans="1:8" s="3" customFormat="1" ht="15" customHeight="1" x14ac:dyDescent="0.2">
      <c r="A28" s="47" t="s">
        <v>17</v>
      </c>
      <c r="B28" s="10"/>
      <c r="C28" s="10"/>
      <c r="D28" s="10"/>
      <c r="E28" s="22"/>
      <c r="F28" s="13"/>
      <c r="G28" s="36"/>
      <c r="H28" s="10"/>
    </row>
    <row r="29" spans="1:8" s="3" customFormat="1" ht="15.6" customHeight="1" x14ac:dyDescent="0.2">
      <c r="A29" s="50" t="s">
        <v>18</v>
      </c>
      <c r="B29" s="13" t="s">
        <v>9</v>
      </c>
      <c r="C29" s="10"/>
      <c r="D29" s="24"/>
      <c r="E29" s="10" t="s">
        <v>10</v>
      </c>
      <c r="F29" s="13"/>
      <c r="G29" s="36"/>
      <c r="H29" s="10"/>
    </row>
    <row r="30" spans="1:8" s="3" customFormat="1" ht="15.6" customHeight="1" x14ac:dyDescent="0.2">
      <c r="A30" s="50"/>
      <c r="B30" s="13" t="s">
        <v>19</v>
      </c>
      <c r="C30" s="10"/>
      <c r="D30" s="25"/>
      <c r="E30" s="10"/>
      <c r="F30" s="13"/>
      <c r="G30" s="36"/>
      <c r="H30" s="10"/>
    </row>
    <row r="31" spans="1:8" s="3" customFormat="1" ht="15.6" customHeight="1" x14ac:dyDescent="0.2">
      <c r="A31" s="50"/>
      <c r="B31" s="13" t="s">
        <v>12</v>
      </c>
      <c r="C31" s="10"/>
      <c r="D31" s="25"/>
      <c r="E31" s="10"/>
      <c r="F31" s="13"/>
      <c r="G31" s="36"/>
      <c r="H31" s="10"/>
    </row>
    <row r="32" spans="1:8" s="3" customFormat="1" ht="15.6" customHeight="1" x14ac:dyDescent="0.2">
      <c r="A32" s="50"/>
      <c r="B32" s="13" t="s">
        <v>20</v>
      </c>
      <c r="C32" s="10"/>
      <c r="D32" s="24"/>
      <c r="E32" s="10" t="s">
        <v>14</v>
      </c>
      <c r="F32" s="13"/>
      <c r="G32" s="36"/>
      <c r="H32" s="10"/>
    </row>
    <row r="33" spans="1:8" s="3" customFormat="1" ht="15.6" customHeight="1" x14ac:dyDescent="0.2">
      <c r="A33" s="50"/>
      <c r="B33" s="13" t="s">
        <v>12</v>
      </c>
      <c r="C33" s="10"/>
      <c r="D33" s="24"/>
      <c r="E33" s="10" t="s">
        <v>14</v>
      </c>
      <c r="F33" s="13"/>
      <c r="G33" s="36"/>
      <c r="H33" s="10"/>
    </row>
    <row r="34" spans="1:8" s="3" customFormat="1" ht="5.25" customHeight="1" x14ac:dyDescent="0.2">
      <c r="A34" s="50"/>
      <c r="B34" s="13"/>
      <c r="C34" s="10"/>
      <c r="D34" s="51"/>
      <c r="E34" s="10"/>
      <c r="F34" s="13"/>
      <c r="G34" s="36"/>
      <c r="H34" s="10"/>
    </row>
    <row r="35" spans="1:8" s="3" customFormat="1" ht="15" customHeight="1" x14ac:dyDescent="0.2">
      <c r="A35" s="50" t="s">
        <v>21</v>
      </c>
      <c r="B35" s="13" t="s">
        <v>9</v>
      </c>
      <c r="C35" s="10"/>
      <c r="D35" s="26"/>
      <c r="E35" s="10" t="s">
        <v>10</v>
      </c>
      <c r="F35" s="13"/>
      <c r="G35" s="36"/>
      <c r="H35" s="10"/>
    </row>
    <row r="36" spans="1:8" s="3" customFormat="1" ht="15.6" customHeight="1" x14ac:dyDescent="0.2">
      <c r="A36" s="50"/>
      <c r="B36" s="13" t="s">
        <v>19</v>
      </c>
      <c r="C36" s="10"/>
      <c r="D36" s="26"/>
      <c r="E36" s="10"/>
      <c r="F36" s="13"/>
      <c r="G36" s="36"/>
      <c r="H36" s="10"/>
    </row>
    <row r="37" spans="1:8" s="3" customFormat="1" ht="15.6" customHeight="1" x14ac:dyDescent="0.2">
      <c r="A37" s="50"/>
      <c r="B37" s="13" t="s">
        <v>12</v>
      </c>
      <c r="C37" s="10"/>
      <c r="D37" s="25"/>
      <c r="E37" s="10"/>
      <c r="F37" s="13"/>
      <c r="G37" s="36"/>
      <c r="H37" s="10"/>
    </row>
    <row r="38" spans="1:8" s="3" customFormat="1" ht="15.6" customHeight="1" x14ac:dyDescent="0.2">
      <c r="A38" s="50"/>
      <c r="B38" s="13" t="s">
        <v>20</v>
      </c>
      <c r="C38" s="10"/>
      <c r="D38" s="24"/>
      <c r="E38" s="10" t="s">
        <v>14</v>
      </c>
      <c r="F38" s="13"/>
      <c r="G38" s="36"/>
      <c r="H38" s="10"/>
    </row>
    <row r="39" spans="1:8" s="3" customFormat="1" ht="15.6" customHeight="1" x14ac:dyDescent="0.2">
      <c r="A39" s="50"/>
      <c r="B39" s="13" t="s">
        <v>12</v>
      </c>
      <c r="C39" s="10"/>
      <c r="D39" s="24"/>
      <c r="E39" s="10" t="s">
        <v>14</v>
      </c>
      <c r="F39" s="13"/>
      <c r="G39" s="36"/>
      <c r="H39" s="10"/>
    </row>
    <row r="40" spans="1:8" s="3" customFormat="1" ht="22.5" customHeight="1" x14ac:dyDescent="0.2">
      <c r="A40" s="45" t="s">
        <v>22</v>
      </c>
      <c r="B40" s="22"/>
      <c r="C40" s="22"/>
      <c r="D40" s="22"/>
      <c r="E40" s="22"/>
      <c r="F40" s="16">
        <f>(D42*D41)*12</f>
        <v>0</v>
      </c>
      <c r="G40" s="46" t="s">
        <v>4</v>
      </c>
      <c r="H40" s="10"/>
    </row>
    <row r="41" spans="1:8" s="3" customFormat="1" ht="15.6" customHeight="1" x14ac:dyDescent="0.2">
      <c r="A41" s="52"/>
      <c r="B41" s="13" t="s">
        <v>9</v>
      </c>
      <c r="C41" s="10"/>
      <c r="D41" s="24"/>
      <c r="E41" s="10" t="s">
        <v>23</v>
      </c>
      <c r="F41" s="13"/>
      <c r="G41" s="36"/>
      <c r="H41" s="10"/>
    </row>
    <row r="42" spans="1:8" s="3" customFormat="1" ht="15.6" customHeight="1" x14ac:dyDescent="0.2">
      <c r="A42" s="52"/>
      <c r="B42" s="13" t="s">
        <v>24</v>
      </c>
      <c r="C42" s="10"/>
      <c r="D42" s="25"/>
      <c r="E42" s="10"/>
      <c r="F42" s="13"/>
      <c r="G42" s="36"/>
      <c r="H42" s="10"/>
    </row>
    <row r="43" spans="1:8" s="3" customFormat="1" ht="15.6" customHeight="1" x14ac:dyDescent="0.2">
      <c r="A43" s="52"/>
      <c r="B43" s="13" t="s">
        <v>12</v>
      </c>
      <c r="C43" s="10"/>
      <c r="D43" s="25"/>
      <c r="E43" s="10"/>
      <c r="F43" s="13"/>
      <c r="G43" s="36"/>
      <c r="H43" s="10"/>
    </row>
    <row r="44" spans="1:8" s="3" customFormat="1" ht="22.5" customHeight="1" x14ac:dyDescent="0.2">
      <c r="A44" s="45" t="s">
        <v>25</v>
      </c>
      <c r="B44" s="22"/>
      <c r="C44" s="22"/>
      <c r="D44" s="22"/>
      <c r="E44" s="22"/>
      <c r="F44" s="16">
        <f>(D46*D45)*12</f>
        <v>0</v>
      </c>
      <c r="G44" s="46" t="s">
        <v>4</v>
      </c>
      <c r="H44" s="10"/>
    </row>
    <row r="45" spans="1:8" s="3" customFormat="1" ht="15.6" customHeight="1" x14ac:dyDescent="0.2">
      <c r="A45" s="52"/>
      <c r="B45" s="10" t="s">
        <v>9</v>
      </c>
      <c r="C45" s="10"/>
      <c r="D45" s="24"/>
      <c r="E45" s="10" t="s">
        <v>26</v>
      </c>
      <c r="F45" s="10"/>
      <c r="G45" s="44"/>
      <c r="H45" s="10"/>
    </row>
    <row r="46" spans="1:8" s="3" customFormat="1" ht="15.6" customHeight="1" x14ac:dyDescent="0.25">
      <c r="A46" s="52"/>
      <c r="B46" s="10" t="s">
        <v>27</v>
      </c>
      <c r="C46" s="10"/>
      <c r="D46" s="27"/>
      <c r="E46" s="10"/>
      <c r="F46" s="10"/>
      <c r="G46" s="44"/>
      <c r="H46" s="10"/>
    </row>
    <row r="47" spans="1:8" s="3" customFormat="1" ht="15.6" customHeight="1" x14ac:dyDescent="0.25">
      <c r="A47" s="52"/>
      <c r="B47" s="10" t="s">
        <v>12</v>
      </c>
      <c r="C47" s="10"/>
      <c r="D47" s="27"/>
      <c r="E47" s="10"/>
      <c r="F47" s="10"/>
      <c r="G47" s="44"/>
      <c r="H47" s="10"/>
    </row>
    <row r="48" spans="1:8" s="3" customFormat="1" ht="22.5" customHeight="1" x14ac:dyDescent="0.2">
      <c r="A48" s="45" t="s">
        <v>28</v>
      </c>
      <c r="B48" s="22"/>
      <c r="C48" s="22"/>
      <c r="D48" s="22"/>
      <c r="E48" s="22"/>
      <c r="F48" s="53">
        <f>SUM(F14,F27,F40,F44)</f>
        <v>0</v>
      </c>
      <c r="G48" s="54" t="s">
        <v>4</v>
      </c>
      <c r="H48" s="10"/>
    </row>
    <row r="49" spans="1:8" s="3" customFormat="1" ht="15.75" customHeight="1" x14ac:dyDescent="0.2">
      <c r="A49" s="42" t="s">
        <v>29</v>
      </c>
      <c r="B49" s="10"/>
      <c r="C49" s="10"/>
      <c r="D49" s="22"/>
      <c r="E49" s="10"/>
      <c r="F49" s="10"/>
      <c r="G49" s="44"/>
      <c r="H49" s="10"/>
    </row>
    <row r="50" spans="1:8" s="3" customFormat="1" ht="15" customHeight="1" x14ac:dyDescent="0.25">
      <c r="A50" s="55" t="s">
        <v>30</v>
      </c>
      <c r="B50" s="10"/>
      <c r="C50" s="10"/>
      <c r="D50" s="22"/>
      <c r="E50" s="10"/>
      <c r="F50" s="10"/>
      <c r="G50" s="44"/>
      <c r="H50" s="10"/>
    </row>
    <row r="51" spans="1:8" s="3" customFormat="1" ht="18.75" customHeight="1" x14ac:dyDescent="0.2">
      <c r="A51" s="45" t="s">
        <v>31</v>
      </c>
      <c r="B51" s="10"/>
      <c r="C51" s="10"/>
      <c r="D51" s="9"/>
      <c r="E51" s="10"/>
      <c r="F51" s="56">
        <f>IF(E56&gt;E52,E52,E56)</f>
        <v>0</v>
      </c>
      <c r="G51" s="36" t="s">
        <v>4</v>
      </c>
      <c r="H51" s="10"/>
    </row>
    <row r="52" spans="1:8" s="3" customFormat="1" ht="17.45" customHeight="1" x14ac:dyDescent="0.2">
      <c r="A52" s="10"/>
      <c r="B52" s="57" t="s">
        <v>32</v>
      </c>
      <c r="C52" s="10"/>
      <c r="D52" s="10"/>
      <c r="E52" s="58">
        <f>F12*0.005</f>
        <v>0</v>
      </c>
      <c r="F52" s="11"/>
      <c r="G52" s="44"/>
      <c r="H52" s="10"/>
    </row>
    <row r="53" spans="1:8" s="3" customFormat="1" ht="6.75" customHeight="1" x14ac:dyDescent="0.2">
      <c r="A53" s="10"/>
      <c r="B53" s="57"/>
      <c r="C53" s="10"/>
      <c r="D53" s="10"/>
      <c r="E53" s="58"/>
      <c r="F53" s="11"/>
      <c r="G53" s="44"/>
      <c r="H53" s="10"/>
    </row>
    <row r="54" spans="1:8" s="3" customFormat="1" ht="15" customHeight="1" x14ac:dyDescent="0.2">
      <c r="A54" s="52"/>
      <c r="B54" s="24"/>
      <c r="C54" s="13" t="s">
        <v>33</v>
      </c>
      <c r="D54" s="9"/>
      <c r="E54" s="58">
        <f>(D19+D25+D32+D38)*B54</f>
        <v>0</v>
      </c>
      <c r="F54" s="59"/>
      <c r="G54" s="10"/>
      <c r="H54" s="10"/>
    </row>
    <row r="55" spans="1:8" s="3" customFormat="1" ht="15" customHeight="1" x14ac:dyDescent="0.2">
      <c r="A55" s="52"/>
      <c r="B55" s="24"/>
      <c r="C55" s="13" t="s">
        <v>34</v>
      </c>
      <c r="D55" s="9"/>
      <c r="E55" s="60">
        <f>(D42+D46)*B55</f>
        <v>0</v>
      </c>
      <c r="F55" s="59"/>
      <c r="G55" s="10"/>
      <c r="H55" s="10"/>
    </row>
    <row r="56" spans="1:8" s="3" customFormat="1" ht="15" customHeight="1" x14ac:dyDescent="0.25">
      <c r="A56" s="52"/>
      <c r="B56" s="10"/>
      <c r="C56" s="10"/>
      <c r="D56" s="9"/>
      <c r="E56" s="61">
        <f>SUM(E54:E55)</f>
        <v>0</v>
      </c>
      <c r="F56" s="62"/>
      <c r="G56" s="44"/>
      <c r="H56" s="10"/>
    </row>
    <row r="57" spans="1:8" s="8" customFormat="1" ht="24.95" customHeight="1" x14ac:dyDescent="0.2">
      <c r="A57" s="45" t="s">
        <v>35</v>
      </c>
      <c r="B57" s="13"/>
      <c r="C57" s="13"/>
      <c r="D57" s="12"/>
      <c r="E57" s="13"/>
      <c r="F57" s="56">
        <f>SUM(E58:E59)</f>
        <v>0</v>
      </c>
      <c r="G57" s="36" t="s">
        <v>4</v>
      </c>
      <c r="H57" s="13"/>
    </row>
    <row r="58" spans="1:8" s="3" customFormat="1" ht="15" customHeight="1" x14ac:dyDescent="0.2">
      <c r="A58" s="52"/>
      <c r="B58" s="24"/>
      <c r="C58" s="13" t="s">
        <v>36</v>
      </c>
      <c r="D58" s="9"/>
      <c r="E58" s="58">
        <f>(D17+D23+D30+D36)*B58</f>
        <v>0</v>
      </c>
      <c r="F58" s="29"/>
      <c r="G58" s="44"/>
      <c r="H58" s="10"/>
    </row>
    <row r="59" spans="1:8" s="3" customFormat="1" ht="15" customHeight="1" x14ac:dyDescent="0.2">
      <c r="A59" s="52"/>
      <c r="B59" s="24"/>
      <c r="C59" s="13" t="s">
        <v>34</v>
      </c>
      <c r="D59" s="10"/>
      <c r="E59" s="63">
        <f>(D42+D46)*B59</f>
        <v>0</v>
      </c>
      <c r="F59" s="29"/>
      <c r="G59" s="44"/>
      <c r="H59" s="10"/>
    </row>
    <row r="60" spans="1:8" s="3" customFormat="1" ht="15" customHeight="1" x14ac:dyDescent="0.2">
      <c r="A60" s="52"/>
      <c r="B60" s="51"/>
      <c r="C60" s="13"/>
      <c r="D60" s="10"/>
      <c r="E60" s="64"/>
      <c r="F60" s="29"/>
      <c r="G60" s="44"/>
      <c r="H60" s="10"/>
    </row>
    <row r="61" spans="1:8" s="3" customFormat="1" ht="15" customHeight="1" x14ac:dyDescent="0.2">
      <c r="A61" s="45" t="s">
        <v>37</v>
      </c>
      <c r="B61" s="45"/>
      <c r="C61" s="28"/>
      <c r="D61" s="13" t="s">
        <v>38</v>
      </c>
      <c r="E61" s="10"/>
      <c r="F61" s="56">
        <f>(((D16*(D19-D20))+(D22*(D25-D26))+(D29*(D32-D33))+(D35*(D38-D39))+(D41*(D42-D43))+(D45*(D46-D47)))*12)/100*C61</f>
        <v>0</v>
      </c>
      <c r="G61" s="36" t="s">
        <v>4</v>
      </c>
      <c r="H61" s="10"/>
    </row>
    <row r="62" spans="1:8" s="3" customFormat="1" ht="24.95" customHeight="1" x14ac:dyDescent="0.2">
      <c r="A62" s="45" t="s">
        <v>39</v>
      </c>
      <c r="B62" s="10"/>
      <c r="C62" s="10"/>
      <c r="D62" s="10"/>
      <c r="E62" s="10"/>
      <c r="F62" s="65">
        <f>SUM(F51,F57,F61)</f>
        <v>0</v>
      </c>
      <c r="G62" s="41" t="s">
        <v>4</v>
      </c>
      <c r="H62" s="10"/>
    </row>
    <row r="63" spans="1:8" s="3" customFormat="1" ht="30" customHeight="1" x14ac:dyDescent="0.2">
      <c r="A63" s="42" t="s">
        <v>40</v>
      </c>
      <c r="B63" s="10"/>
      <c r="C63" s="10"/>
      <c r="D63" s="10"/>
      <c r="E63" s="10"/>
      <c r="F63" s="10"/>
      <c r="G63" s="44"/>
      <c r="H63" s="10"/>
    </row>
    <row r="64" spans="1:8" s="3" customFormat="1" ht="24.95" customHeight="1" x14ac:dyDescent="0.2">
      <c r="A64" s="66" t="s">
        <v>41</v>
      </c>
      <c r="B64" s="10"/>
      <c r="C64" s="10"/>
      <c r="D64" s="10"/>
      <c r="E64" s="10"/>
      <c r="F64" s="10"/>
      <c r="G64" s="44"/>
      <c r="H64" s="10"/>
    </row>
    <row r="65" spans="1:8" s="3" customFormat="1" ht="15.6" customHeight="1" x14ac:dyDescent="0.2">
      <c r="A65" s="57"/>
      <c r="B65" s="13" t="s">
        <v>42</v>
      </c>
      <c r="C65" s="14"/>
      <c r="D65" s="24"/>
      <c r="E65" s="10" t="s">
        <v>4</v>
      </c>
      <c r="F65" s="10"/>
      <c r="G65" s="44"/>
      <c r="H65" s="10"/>
    </row>
    <row r="66" spans="1:8" s="3" customFormat="1" ht="15.6" customHeight="1" x14ac:dyDescent="0.2">
      <c r="A66" s="57"/>
      <c r="B66" s="13" t="s">
        <v>43</v>
      </c>
      <c r="C66" s="22"/>
      <c r="D66" s="28"/>
      <c r="E66" s="10" t="s">
        <v>38</v>
      </c>
      <c r="F66" s="10"/>
      <c r="G66" s="44"/>
      <c r="H66" s="10"/>
    </row>
    <row r="67" spans="1:8" s="3" customFormat="1" ht="15.6" customHeight="1" x14ac:dyDescent="0.2">
      <c r="A67" s="57"/>
      <c r="B67" s="13" t="s">
        <v>44</v>
      </c>
      <c r="C67" s="10"/>
      <c r="D67" s="28"/>
      <c r="E67" s="10" t="s">
        <v>38</v>
      </c>
      <c r="F67" s="10"/>
      <c r="G67" s="44"/>
      <c r="H67" s="10"/>
    </row>
    <row r="68" spans="1:8" s="3" customFormat="1" ht="15.6" customHeight="1" x14ac:dyDescent="0.2">
      <c r="A68" s="57"/>
      <c r="B68" s="13" t="s">
        <v>45</v>
      </c>
      <c r="C68" s="10"/>
      <c r="D68" s="10"/>
      <c r="E68" s="10"/>
      <c r="F68" s="56">
        <f>D65/100*(D66+D67)</f>
        <v>0</v>
      </c>
      <c r="G68" s="36" t="s">
        <v>4</v>
      </c>
      <c r="H68" s="10"/>
    </row>
    <row r="69" spans="1:8" s="3" customFormat="1" ht="15.6" customHeight="1" x14ac:dyDescent="0.2">
      <c r="A69" s="57"/>
      <c r="B69" s="13"/>
      <c r="C69" s="10"/>
      <c r="D69" s="10"/>
      <c r="E69" s="10"/>
      <c r="F69" s="56"/>
      <c r="G69" s="36"/>
      <c r="H69" s="10"/>
    </row>
    <row r="70" spans="1:8" s="3" customFormat="1" ht="15.75" customHeight="1" x14ac:dyDescent="0.2">
      <c r="A70" s="66" t="s">
        <v>46</v>
      </c>
      <c r="B70" s="10"/>
      <c r="C70" s="15"/>
      <c r="D70" s="83"/>
      <c r="E70" s="83"/>
      <c r="F70" s="83"/>
      <c r="G70" s="83"/>
      <c r="H70" s="10"/>
    </row>
    <row r="71" spans="1:8" s="3" customFormat="1" ht="15.6" customHeight="1" x14ac:dyDescent="0.2">
      <c r="A71" s="57"/>
      <c r="B71" s="13" t="s">
        <v>42</v>
      </c>
      <c r="C71" s="14"/>
      <c r="D71" s="24"/>
      <c r="E71" s="13" t="s">
        <v>4</v>
      </c>
      <c r="F71" s="10"/>
      <c r="G71" s="44"/>
      <c r="H71" s="10"/>
    </row>
    <row r="72" spans="1:8" s="3" customFormat="1" ht="15.6" customHeight="1" x14ac:dyDescent="0.2">
      <c r="A72" s="57"/>
      <c r="B72" s="13" t="s">
        <v>43</v>
      </c>
      <c r="C72" s="22"/>
      <c r="D72" s="28"/>
      <c r="E72" s="13" t="s">
        <v>38</v>
      </c>
      <c r="F72" s="10"/>
      <c r="G72" s="44"/>
      <c r="H72" s="10"/>
    </row>
    <row r="73" spans="1:8" s="3" customFormat="1" ht="15.6" customHeight="1" x14ac:dyDescent="0.2">
      <c r="A73" s="57"/>
      <c r="B73" s="13" t="s">
        <v>44</v>
      </c>
      <c r="C73" s="10"/>
      <c r="D73" s="28"/>
      <c r="E73" s="13" t="s">
        <v>38</v>
      </c>
      <c r="F73" s="10"/>
      <c r="G73" s="44"/>
      <c r="H73" s="10"/>
    </row>
    <row r="74" spans="1:8" s="3" customFormat="1" ht="15.6" customHeight="1" x14ac:dyDescent="0.2">
      <c r="A74" s="57"/>
      <c r="B74" s="13" t="s">
        <v>45</v>
      </c>
      <c r="C74" s="10"/>
      <c r="D74" s="10"/>
      <c r="E74" s="10"/>
      <c r="F74" s="56">
        <f>D71/100*(D72+D73)</f>
        <v>0</v>
      </c>
      <c r="G74" s="36" t="s">
        <v>4</v>
      </c>
      <c r="H74" s="10"/>
    </row>
    <row r="75" spans="1:8" s="3" customFormat="1" ht="19.5" customHeight="1" x14ac:dyDescent="0.2">
      <c r="A75" s="45" t="s">
        <v>47</v>
      </c>
      <c r="B75" s="22"/>
      <c r="C75" s="22"/>
      <c r="D75" s="22"/>
      <c r="E75" s="22"/>
      <c r="F75" s="53">
        <f>SUM(F68,F74)</f>
        <v>0</v>
      </c>
      <c r="G75" s="54" t="s">
        <v>4</v>
      </c>
      <c r="H75" s="10"/>
    </row>
    <row r="76" spans="1:8" s="3" customFormat="1" ht="25.5" customHeight="1" x14ac:dyDescent="0.2">
      <c r="A76" s="42" t="s">
        <v>48</v>
      </c>
      <c r="B76" s="10"/>
      <c r="C76" s="10"/>
      <c r="D76" s="10"/>
      <c r="E76" s="10"/>
      <c r="F76" s="10"/>
      <c r="G76" s="44"/>
      <c r="H76" s="10"/>
    </row>
    <row r="77" spans="1:8" s="3" customFormat="1" ht="24.95" customHeight="1" x14ac:dyDescent="0.2">
      <c r="A77" s="19" t="s">
        <v>49</v>
      </c>
      <c r="B77" s="10"/>
      <c r="C77" s="10"/>
      <c r="D77" s="16">
        <f>F12*0.15</f>
        <v>0</v>
      </c>
      <c r="E77" s="13" t="s">
        <v>4</v>
      </c>
      <c r="F77" s="10"/>
      <c r="G77" s="44"/>
      <c r="H77" s="10"/>
    </row>
    <row r="78" spans="1:8" s="3" customFormat="1" ht="15.6" customHeight="1" x14ac:dyDescent="0.2">
      <c r="A78" s="57"/>
      <c r="B78" s="13" t="s">
        <v>50</v>
      </c>
      <c r="C78" s="10"/>
      <c r="D78" s="24"/>
      <c r="E78" s="13" t="s">
        <v>4</v>
      </c>
      <c r="F78" s="10"/>
      <c r="G78" s="44"/>
      <c r="H78" s="10"/>
    </row>
    <row r="79" spans="1:8" s="3" customFormat="1" ht="15.6" customHeight="1" x14ac:dyDescent="0.2">
      <c r="A79" s="57"/>
      <c r="B79" s="13" t="s">
        <v>51</v>
      </c>
      <c r="C79" s="10"/>
      <c r="D79" s="24"/>
      <c r="E79" s="13" t="s">
        <v>4</v>
      </c>
      <c r="F79" s="10"/>
      <c r="G79" s="44"/>
      <c r="H79" s="10"/>
    </row>
    <row r="80" spans="1:8" s="3" customFormat="1" ht="15.6" customHeight="1" x14ac:dyDescent="0.2">
      <c r="A80" s="57"/>
      <c r="B80" s="13" t="s">
        <v>52</v>
      </c>
      <c r="C80" s="10"/>
      <c r="D80" s="30"/>
      <c r="E80" s="13" t="s">
        <v>4</v>
      </c>
      <c r="F80" s="10"/>
      <c r="G80" s="44"/>
      <c r="H80" s="10"/>
    </row>
    <row r="81" spans="1:8" s="3" customFormat="1" ht="15.6" customHeight="1" x14ac:dyDescent="0.2">
      <c r="A81" s="57"/>
      <c r="B81" s="13" t="s">
        <v>53</v>
      </c>
      <c r="C81" s="10"/>
      <c r="D81" s="17">
        <f>SUM(D78:D80)</f>
        <v>0</v>
      </c>
      <c r="E81" s="13" t="s">
        <v>4</v>
      </c>
      <c r="F81" s="10"/>
      <c r="G81" s="44"/>
      <c r="H81" s="10"/>
    </row>
    <row r="82" spans="1:8" s="3" customFormat="1" ht="15.6" customHeight="1" x14ac:dyDescent="0.2">
      <c r="A82" s="57"/>
      <c r="B82" s="13" t="s">
        <v>54</v>
      </c>
      <c r="C82" s="10"/>
      <c r="D82" s="31"/>
      <c r="E82" s="13" t="s">
        <v>38</v>
      </c>
      <c r="F82" s="56">
        <f>D77/100*D82</f>
        <v>0</v>
      </c>
      <c r="G82" s="36" t="s">
        <v>4</v>
      </c>
      <c r="H82" s="10"/>
    </row>
    <row r="83" spans="1:8" s="3" customFormat="1" ht="15.6" customHeight="1" x14ac:dyDescent="0.2">
      <c r="A83" s="57"/>
      <c r="B83" s="13" t="s">
        <v>55</v>
      </c>
      <c r="C83" s="10"/>
      <c r="D83" s="31"/>
      <c r="E83" s="13" t="s">
        <v>38</v>
      </c>
      <c r="F83" s="56">
        <f>(D81-D77)/100*D83</f>
        <v>0</v>
      </c>
      <c r="G83" s="36" t="s">
        <v>4</v>
      </c>
      <c r="H83" s="10"/>
    </row>
    <row r="84" spans="1:8" s="3" customFormat="1" ht="15.6" customHeight="1" x14ac:dyDescent="0.2">
      <c r="A84" s="52"/>
      <c r="B84" s="67" t="s">
        <v>56</v>
      </c>
      <c r="C84" s="10"/>
      <c r="D84" s="10"/>
      <c r="E84" s="10"/>
      <c r="F84" s="10"/>
      <c r="G84" s="44"/>
      <c r="H84" s="10"/>
    </row>
    <row r="85" spans="1:8" s="3" customFormat="1" ht="21.75" customHeight="1" x14ac:dyDescent="0.2">
      <c r="A85" s="66" t="s">
        <v>57</v>
      </c>
      <c r="B85" s="10"/>
      <c r="C85" s="10"/>
      <c r="D85" s="10"/>
      <c r="E85" s="10"/>
      <c r="F85" s="65">
        <f>SUM(F82:F83)</f>
        <v>0</v>
      </c>
      <c r="G85" s="41" t="s">
        <v>4</v>
      </c>
      <c r="H85" s="10"/>
    </row>
    <row r="86" spans="1:8" s="3" customFormat="1" ht="27" customHeight="1" x14ac:dyDescent="0.2">
      <c r="A86" s="42" t="s">
        <v>58</v>
      </c>
      <c r="B86" s="10"/>
      <c r="C86" s="10"/>
      <c r="D86" s="10"/>
      <c r="E86" s="10"/>
      <c r="F86" s="65">
        <f>F48-F62-F75-F85</f>
        <v>0</v>
      </c>
      <c r="G86" s="41" t="s">
        <v>4</v>
      </c>
      <c r="H86" s="10"/>
    </row>
    <row r="87" spans="1:8" s="3" customFormat="1" ht="25.5" customHeight="1" x14ac:dyDescent="0.2">
      <c r="A87" s="42" t="s">
        <v>59</v>
      </c>
      <c r="B87" s="10"/>
      <c r="C87" s="10"/>
      <c r="D87" s="10"/>
      <c r="E87" s="10"/>
      <c r="F87" s="10"/>
      <c r="G87" s="44"/>
      <c r="H87" s="10"/>
    </row>
    <row r="88" spans="1:8" s="3" customFormat="1" ht="15" customHeight="1" x14ac:dyDescent="0.2">
      <c r="A88" s="57"/>
      <c r="B88" s="13" t="s">
        <v>60</v>
      </c>
      <c r="C88" s="10"/>
      <c r="D88" s="16">
        <f>F86</f>
        <v>0</v>
      </c>
      <c r="E88" s="13" t="s">
        <v>4</v>
      </c>
      <c r="F88" s="10"/>
      <c r="G88" s="44"/>
      <c r="H88" s="10"/>
    </row>
    <row r="89" spans="1:8" s="3" customFormat="1" ht="15" customHeight="1" x14ac:dyDescent="0.2">
      <c r="A89" s="57"/>
      <c r="B89" s="13" t="s">
        <v>43</v>
      </c>
      <c r="C89" s="10"/>
      <c r="D89" s="28"/>
      <c r="E89" s="13" t="s">
        <v>38</v>
      </c>
      <c r="F89" s="10"/>
      <c r="G89" s="44"/>
      <c r="H89" s="10"/>
    </row>
    <row r="90" spans="1:8" s="3" customFormat="1" ht="15" customHeight="1" x14ac:dyDescent="0.2">
      <c r="A90" s="57"/>
      <c r="B90" s="13" t="s">
        <v>44</v>
      </c>
      <c r="C90" s="10"/>
      <c r="D90" s="18">
        <v>1</v>
      </c>
      <c r="E90" s="13" t="s">
        <v>38</v>
      </c>
      <c r="F90" s="10"/>
      <c r="G90" s="44"/>
      <c r="H90" s="10"/>
    </row>
    <row r="91" spans="1:8" s="3" customFormat="1" ht="15" customHeight="1" x14ac:dyDescent="0.2">
      <c r="A91" s="57"/>
      <c r="B91" s="10"/>
      <c r="C91" s="10"/>
      <c r="D91" s="10"/>
      <c r="E91" s="10"/>
      <c r="F91" s="65">
        <f>IF(D89+D90&gt;0,D88/(D89+D90)*100,0)</f>
        <v>0</v>
      </c>
      <c r="G91" s="41" t="s">
        <v>4</v>
      </c>
      <c r="H91" s="10"/>
    </row>
    <row r="92" spans="1:8" s="3" customFormat="1" ht="24.95" customHeight="1" x14ac:dyDescent="0.2">
      <c r="A92" s="66" t="s">
        <v>61</v>
      </c>
      <c r="B92" s="10"/>
      <c r="C92" s="10"/>
      <c r="D92" s="10"/>
      <c r="E92" s="10"/>
      <c r="F92" s="13"/>
      <c r="G92" s="36"/>
      <c r="H92" s="10"/>
    </row>
    <row r="93" spans="1:8" s="3" customFormat="1" ht="17.45" customHeight="1" x14ac:dyDescent="0.2">
      <c r="A93" s="68" t="s">
        <v>62</v>
      </c>
      <c r="B93" s="10"/>
      <c r="C93" s="10"/>
      <c r="D93" s="10"/>
      <c r="E93" s="10"/>
      <c r="F93" s="56">
        <f>F12</f>
        <v>0</v>
      </c>
      <c r="G93" s="36" t="s">
        <v>4</v>
      </c>
      <c r="H93" s="10"/>
    </row>
    <row r="94" spans="1:8" s="3" customFormat="1" ht="17.45" customHeight="1" x14ac:dyDescent="0.2">
      <c r="A94" s="68" t="s">
        <v>63</v>
      </c>
      <c r="B94" s="10"/>
      <c r="C94" s="10"/>
      <c r="D94" s="10"/>
      <c r="E94" s="10"/>
      <c r="F94" s="56">
        <f>D65</f>
        <v>0</v>
      </c>
      <c r="G94" s="36" t="s">
        <v>4</v>
      </c>
      <c r="H94" s="10"/>
    </row>
    <row r="95" spans="1:8" s="3" customFormat="1" ht="17.45" customHeight="1" x14ac:dyDescent="0.2">
      <c r="A95" s="68" t="s">
        <v>64</v>
      </c>
      <c r="B95" s="10"/>
      <c r="C95" s="10"/>
      <c r="D95" s="10"/>
      <c r="E95" s="10"/>
      <c r="F95" s="56">
        <f>D71</f>
        <v>0</v>
      </c>
      <c r="G95" s="36" t="s">
        <v>4</v>
      </c>
      <c r="H95" s="10"/>
    </row>
    <row r="96" spans="1:8" s="3" customFormat="1" ht="17.45" customHeight="1" x14ac:dyDescent="0.2">
      <c r="A96" s="68" t="s">
        <v>65</v>
      </c>
      <c r="B96" s="10"/>
      <c r="C96" s="10"/>
      <c r="D96" s="10"/>
      <c r="E96" s="10"/>
      <c r="F96" s="56">
        <f>IF(D81&gt;D77,D81,D77)</f>
        <v>0</v>
      </c>
      <c r="G96" s="36" t="s">
        <v>4</v>
      </c>
      <c r="H96" s="10"/>
    </row>
    <row r="97" spans="1:8" s="3" customFormat="1" ht="17.45" customHeight="1" x14ac:dyDescent="0.2">
      <c r="A97" s="68" t="s">
        <v>66</v>
      </c>
      <c r="B97" s="10"/>
      <c r="C97" s="10"/>
      <c r="D97" s="10"/>
      <c r="E97" s="10"/>
      <c r="F97" s="16">
        <f>F91</f>
        <v>0</v>
      </c>
      <c r="G97" s="46" t="s">
        <v>4</v>
      </c>
      <c r="H97" s="10"/>
    </row>
    <row r="98" spans="1:8" s="3" customFormat="1" ht="17.45" customHeight="1" x14ac:dyDescent="0.2">
      <c r="A98" s="68" t="s">
        <v>77</v>
      </c>
      <c r="B98" s="10"/>
      <c r="C98" s="10"/>
      <c r="D98" s="10"/>
      <c r="E98" s="14"/>
      <c r="F98" s="69"/>
      <c r="G98" s="46"/>
      <c r="H98" s="10"/>
    </row>
    <row r="99" spans="1:8" s="3" customFormat="1" ht="17.45" customHeight="1" x14ac:dyDescent="0.2">
      <c r="A99" s="36" t="s">
        <v>67</v>
      </c>
      <c r="B99" s="83"/>
      <c r="C99" s="83"/>
      <c r="D99" s="83"/>
      <c r="E99" s="10"/>
      <c r="F99" s="24"/>
      <c r="G99" s="46" t="s">
        <v>4</v>
      </c>
      <c r="H99" s="10"/>
    </row>
    <row r="100" spans="1:8" s="3" customFormat="1" ht="17.45" customHeight="1" x14ac:dyDescent="0.2">
      <c r="A100" s="36" t="s">
        <v>68</v>
      </c>
      <c r="B100" s="83"/>
      <c r="C100" s="83"/>
      <c r="D100" s="83"/>
      <c r="E100" s="14"/>
      <c r="F100" s="24"/>
      <c r="G100" s="46" t="s">
        <v>4</v>
      </c>
      <c r="H100" s="10"/>
    </row>
    <row r="101" spans="1:8" s="3" customFormat="1" ht="35.1" customHeight="1" x14ac:dyDescent="0.2">
      <c r="A101" s="70" t="s">
        <v>69</v>
      </c>
      <c r="B101" s="10"/>
      <c r="C101" s="10"/>
      <c r="D101" s="10"/>
      <c r="E101" s="84">
        <f>F93-(F94+F95+F96+F97+F99+F100)</f>
        <v>0</v>
      </c>
      <c r="F101" s="85"/>
      <c r="G101" s="41" t="s">
        <v>4</v>
      </c>
      <c r="H101" s="10"/>
    </row>
    <row r="102" spans="1:8" s="3" customFormat="1" ht="17.45" customHeight="1" x14ac:dyDescent="0.2">
      <c r="A102" s="71" t="s">
        <v>70</v>
      </c>
      <c r="B102" s="10"/>
      <c r="C102" s="10"/>
      <c r="D102" s="10"/>
      <c r="E102" s="29"/>
      <c r="F102" s="56">
        <f>IF(F93&gt;0,E101*100/F93,0)</f>
        <v>0</v>
      </c>
      <c r="G102" s="68" t="s">
        <v>38</v>
      </c>
      <c r="H102" s="10"/>
    </row>
    <row r="103" spans="1:8" s="3" customFormat="1" ht="24.95" customHeight="1" x14ac:dyDescent="0.2">
      <c r="A103" s="19" t="s">
        <v>71</v>
      </c>
      <c r="B103" s="10"/>
      <c r="C103" s="10"/>
      <c r="D103" s="10"/>
      <c r="E103" s="10"/>
      <c r="F103" s="10"/>
      <c r="G103" s="36"/>
      <c r="H103" s="10"/>
    </row>
    <row r="104" spans="1:8" s="3" customFormat="1" ht="90" customHeight="1" x14ac:dyDescent="0.2">
      <c r="A104" s="86"/>
      <c r="B104" s="87"/>
      <c r="C104" s="87"/>
      <c r="D104" s="87"/>
      <c r="E104" s="87"/>
      <c r="F104" s="87"/>
      <c r="G104" s="88"/>
      <c r="H104" s="10"/>
    </row>
    <row r="105" spans="1:8" s="3" customFormat="1" ht="29.25" customHeight="1" x14ac:dyDescent="0.2">
      <c r="A105" s="72"/>
      <c r="B105" s="73"/>
      <c r="C105" s="73"/>
      <c r="D105" s="73"/>
      <c r="E105" s="73"/>
      <c r="F105" s="73"/>
      <c r="G105" s="74"/>
      <c r="H105" s="10"/>
    </row>
    <row r="106" spans="1:8" s="3" customFormat="1" ht="25.5" customHeight="1" x14ac:dyDescent="0.2">
      <c r="A106" s="76"/>
      <c r="B106" s="77"/>
      <c r="C106" s="10"/>
      <c r="D106" s="10"/>
      <c r="E106" s="78"/>
      <c r="F106" s="79"/>
      <c r="G106" s="79"/>
      <c r="H106" s="10"/>
    </row>
    <row r="107" spans="1:8" s="3" customFormat="1" ht="15.6" customHeight="1" x14ac:dyDescent="0.25">
      <c r="A107" s="80" t="s">
        <v>72</v>
      </c>
      <c r="B107" s="81"/>
      <c r="C107" s="10"/>
      <c r="D107" s="10"/>
      <c r="E107" s="82" t="s">
        <v>78</v>
      </c>
      <c r="F107" s="82"/>
      <c r="G107" s="82"/>
      <c r="H107" s="10"/>
    </row>
    <row r="108" spans="1:8" s="3" customFormat="1" ht="15.6" customHeight="1" x14ac:dyDescent="0.25">
      <c r="A108" s="75"/>
      <c r="B108" s="10"/>
      <c r="C108" s="10"/>
      <c r="D108" s="10"/>
      <c r="E108" s="10"/>
      <c r="F108" s="10"/>
      <c r="G108" s="44"/>
      <c r="H108" s="10"/>
    </row>
    <row r="109" spans="1:8" s="3" customFormat="1" ht="15.6" customHeight="1" x14ac:dyDescent="0.25">
      <c r="A109" s="75"/>
      <c r="B109" s="10"/>
      <c r="C109" s="10"/>
      <c r="D109" s="10"/>
      <c r="E109" s="10"/>
      <c r="F109" s="10"/>
      <c r="G109" s="44"/>
      <c r="H109" s="10"/>
    </row>
    <row r="110" spans="1:8" s="3" customFormat="1" ht="15.6" customHeight="1" x14ac:dyDescent="0.25">
      <c r="A110" s="75"/>
      <c r="B110" s="10"/>
      <c r="C110" s="10"/>
      <c r="D110" s="10"/>
      <c r="E110" s="10"/>
      <c r="F110" s="10"/>
      <c r="G110" s="44"/>
      <c r="H110" s="10"/>
    </row>
    <row r="111" spans="1:8" s="3" customFormat="1" ht="15.6" customHeight="1" x14ac:dyDescent="0.25">
      <c r="A111" s="75"/>
      <c r="B111" s="10"/>
      <c r="C111" s="10"/>
      <c r="D111" s="10"/>
      <c r="E111" s="10"/>
      <c r="F111" s="10"/>
      <c r="G111" s="44"/>
      <c r="H111" s="10"/>
    </row>
    <row r="112" spans="1:8" s="3" customFormat="1" ht="15.6" customHeight="1" x14ac:dyDescent="0.25">
      <c r="A112" s="75"/>
      <c r="B112" s="10"/>
      <c r="C112" s="10"/>
      <c r="D112" s="10"/>
      <c r="E112" s="10"/>
      <c r="F112" s="10"/>
      <c r="G112" s="44"/>
      <c r="H112" s="10"/>
    </row>
    <row r="113" spans="1:8" s="3" customFormat="1" ht="15.6" customHeight="1" x14ac:dyDescent="0.25">
      <c r="A113" s="75"/>
      <c r="B113" s="10"/>
      <c r="C113" s="10"/>
      <c r="D113" s="10"/>
      <c r="E113" s="10"/>
      <c r="F113" s="10"/>
      <c r="G113" s="44"/>
      <c r="H113" s="10"/>
    </row>
    <row r="114" spans="1:8" s="3" customFormat="1" ht="15.6" customHeight="1" x14ac:dyDescent="0.25">
      <c r="A114" s="75"/>
      <c r="B114" s="10"/>
      <c r="C114" s="10"/>
      <c r="D114" s="10"/>
      <c r="E114" s="10"/>
      <c r="F114" s="10"/>
      <c r="G114" s="44"/>
      <c r="H114" s="10"/>
    </row>
    <row r="115" spans="1:8" s="3" customFormat="1" ht="15.6" customHeight="1" x14ac:dyDescent="0.25">
      <c r="A115" s="75"/>
      <c r="B115" s="10"/>
      <c r="C115" s="10"/>
      <c r="D115" s="10"/>
      <c r="E115" s="10"/>
      <c r="F115" s="10"/>
      <c r="G115" s="44"/>
      <c r="H115" s="10"/>
    </row>
    <row r="116" spans="1:8" s="3" customFormat="1" ht="15.6" customHeight="1" x14ac:dyDescent="0.25">
      <c r="A116" s="75"/>
      <c r="B116" s="10"/>
      <c r="C116" s="10"/>
      <c r="D116" s="10"/>
      <c r="E116" s="10"/>
      <c r="F116" s="10"/>
      <c r="G116" s="44"/>
      <c r="H116" s="10"/>
    </row>
    <row r="117" spans="1:8" s="3" customFormat="1" ht="15.6" customHeight="1" x14ac:dyDescent="0.25">
      <c r="A117" s="75"/>
      <c r="B117" s="10"/>
      <c r="C117" s="10"/>
      <c r="D117" s="10"/>
      <c r="E117" s="10"/>
      <c r="F117" s="10"/>
      <c r="G117" s="44"/>
      <c r="H117" s="10"/>
    </row>
    <row r="118" spans="1:8" s="3" customFormat="1" ht="15.6" customHeight="1" x14ac:dyDescent="0.25">
      <c r="A118" s="75"/>
      <c r="B118" s="10"/>
      <c r="C118" s="10"/>
      <c r="D118" s="10"/>
      <c r="E118" s="10"/>
      <c r="F118" s="10"/>
      <c r="G118" s="44"/>
      <c r="H118" s="10"/>
    </row>
    <row r="119" spans="1:8" s="3" customFormat="1" ht="15.6" customHeight="1" x14ac:dyDescent="0.25">
      <c r="A119" s="75"/>
      <c r="B119" s="10"/>
      <c r="C119" s="10"/>
      <c r="D119" s="10"/>
      <c r="E119" s="10"/>
      <c r="F119" s="10"/>
      <c r="G119" s="44"/>
      <c r="H119" s="10"/>
    </row>
    <row r="120" spans="1:8" s="3" customFormat="1" ht="15.6" customHeight="1" x14ac:dyDescent="0.25">
      <c r="A120" s="75"/>
      <c r="B120" s="10"/>
      <c r="C120" s="10"/>
      <c r="D120" s="10"/>
      <c r="E120" s="10"/>
      <c r="F120" s="10"/>
      <c r="G120" s="44"/>
      <c r="H120" s="10"/>
    </row>
    <row r="121" spans="1:8" s="3" customFormat="1" ht="15.6" customHeight="1" x14ac:dyDescent="0.25">
      <c r="A121" s="75"/>
      <c r="B121" s="10"/>
      <c r="C121" s="10"/>
      <c r="D121" s="10"/>
      <c r="E121" s="10"/>
      <c r="F121" s="10"/>
      <c r="G121" s="44"/>
      <c r="H121" s="10"/>
    </row>
    <row r="122" spans="1:8" s="3" customFormat="1" ht="15.6" customHeight="1" x14ac:dyDescent="0.25">
      <c r="A122" s="75"/>
      <c r="B122" s="10"/>
      <c r="C122" s="10"/>
      <c r="D122" s="10"/>
      <c r="E122" s="10"/>
      <c r="F122" s="10"/>
      <c r="G122" s="44"/>
      <c r="H122" s="10"/>
    </row>
    <row r="123" spans="1:8" s="3" customFormat="1" ht="15.6" customHeight="1" x14ac:dyDescent="0.25">
      <c r="A123" s="75"/>
      <c r="B123" s="10"/>
      <c r="C123" s="10"/>
      <c r="D123" s="10"/>
      <c r="E123" s="10"/>
      <c r="F123" s="10"/>
      <c r="G123" s="44"/>
      <c r="H123" s="10"/>
    </row>
    <row r="124" spans="1:8" s="3" customFormat="1" ht="15.6" customHeight="1" x14ac:dyDescent="0.25">
      <c r="A124" s="75"/>
      <c r="B124" s="10"/>
      <c r="C124" s="10"/>
      <c r="D124" s="10"/>
      <c r="E124" s="10"/>
      <c r="F124" s="10"/>
      <c r="G124" s="44"/>
      <c r="H124" s="10"/>
    </row>
    <row r="125" spans="1:8" s="3" customFormat="1" ht="15.6" customHeight="1" x14ac:dyDescent="0.25">
      <c r="A125" s="75"/>
      <c r="B125" s="10"/>
      <c r="C125" s="10"/>
      <c r="D125" s="10"/>
      <c r="E125" s="10"/>
      <c r="F125" s="10"/>
      <c r="G125" s="44"/>
      <c r="H125" s="10"/>
    </row>
    <row r="126" spans="1:8" s="3" customFormat="1" ht="15.6" customHeight="1" x14ac:dyDescent="0.25">
      <c r="A126" s="75"/>
      <c r="B126" s="10"/>
      <c r="C126" s="10"/>
      <c r="D126" s="10"/>
      <c r="E126" s="10"/>
      <c r="F126" s="10"/>
      <c r="G126" s="44"/>
      <c r="H126" s="10"/>
    </row>
    <row r="127" spans="1:8" s="3" customFormat="1" ht="15.6" customHeight="1" x14ac:dyDescent="0.25">
      <c r="A127" s="75"/>
      <c r="B127" s="10"/>
      <c r="C127" s="10"/>
      <c r="D127" s="10"/>
      <c r="E127" s="10"/>
      <c r="F127" s="10"/>
      <c r="G127" s="44"/>
      <c r="H127" s="10"/>
    </row>
    <row r="128" spans="1:8" s="3" customFormat="1" ht="15.6" customHeight="1" x14ac:dyDescent="0.25">
      <c r="A128" s="75"/>
      <c r="B128" s="10"/>
      <c r="C128" s="10"/>
      <c r="D128" s="10"/>
      <c r="E128" s="10"/>
      <c r="F128" s="10"/>
      <c r="G128" s="44"/>
      <c r="H128" s="10"/>
    </row>
    <row r="129" spans="1:8" s="3" customFormat="1" ht="15.6" customHeight="1" x14ac:dyDescent="0.25">
      <c r="A129" s="75"/>
      <c r="B129" s="10"/>
      <c r="C129" s="10"/>
      <c r="D129" s="10"/>
      <c r="E129" s="10"/>
      <c r="F129" s="10"/>
      <c r="G129" s="44"/>
      <c r="H129" s="10"/>
    </row>
    <row r="130" spans="1:8" s="3" customFormat="1" ht="15.6" customHeight="1" x14ac:dyDescent="0.25">
      <c r="A130" s="20"/>
      <c r="G130" s="4"/>
    </row>
    <row r="131" spans="1:8" s="3" customFormat="1" ht="15.6" customHeight="1" x14ac:dyDescent="0.25">
      <c r="A131" s="20"/>
      <c r="G131" s="4"/>
    </row>
    <row r="132" spans="1:8" s="3" customFormat="1" ht="15.6" customHeight="1" x14ac:dyDescent="0.25">
      <c r="A132" s="20"/>
      <c r="G132" s="4"/>
    </row>
    <row r="133" spans="1:8" s="3" customFormat="1" ht="15.6" customHeight="1" x14ac:dyDescent="0.25">
      <c r="A133" s="20"/>
      <c r="G133" s="4"/>
    </row>
    <row r="134" spans="1:8" s="3" customFormat="1" ht="15.6" customHeight="1" x14ac:dyDescent="0.25">
      <c r="A134" s="20"/>
      <c r="G134" s="4"/>
    </row>
    <row r="135" spans="1:8" s="3" customFormat="1" ht="15.6" customHeight="1" x14ac:dyDescent="0.25">
      <c r="A135" s="20"/>
      <c r="G135" s="4"/>
    </row>
    <row r="136" spans="1:8" s="3" customFormat="1" ht="15.6" customHeight="1" x14ac:dyDescent="0.25">
      <c r="A136" s="20"/>
      <c r="G136" s="4"/>
    </row>
    <row r="137" spans="1:8" s="3" customFormat="1" ht="15.6" customHeight="1" x14ac:dyDescent="0.25">
      <c r="A137" s="20"/>
      <c r="G137" s="4"/>
    </row>
    <row r="138" spans="1:8" s="3" customFormat="1" ht="15.6" customHeight="1" x14ac:dyDescent="0.25">
      <c r="A138" s="20"/>
      <c r="G138" s="4"/>
    </row>
    <row r="139" spans="1:8" s="3" customFormat="1" ht="15.6" customHeight="1" x14ac:dyDescent="0.25">
      <c r="A139" s="20"/>
      <c r="G139" s="4"/>
    </row>
    <row r="140" spans="1:8" s="3" customFormat="1" ht="15.6" customHeight="1" x14ac:dyDescent="0.25">
      <c r="A140" s="20"/>
      <c r="G140" s="4"/>
    </row>
    <row r="141" spans="1:8" s="3" customFormat="1" ht="15.6" customHeight="1" x14ac:dyDescent="0.25">
      <c r="A141" s="20"/>
      <c r="G141" s="4"/>
    </row>
    <row r="142" spans="1:8" s="3" customFormat="1" ht="15.6" customHeight="1" x14ac:dyDescent="0.25">
      <c r="A142" s="20"/>
      <c r="G142" s="4"/>
    </row>
    <row r="143" spans="1:8" s="3" customFormat="1" ht="15.6" customHeight="1" x14ac:dyDescent="0.25">
      <c r="A143" s="20"/>
      <c r="G143" s="4"/>
    </row>
    <row r="144" spans="1:8" s="3" customFormat="1" ht="15.6" customHeight="1" x14ac:dyDescent="0.25">
      <c r="A144" s="20"/>
      <c r="G144" s="4"/>
    </row>
    <row r="145" spans="1:7" s="3" customFormat="1" ht="15.6" customHeight="1" x14ac:dyDescent="0.25">
      <c r="A145" s="20"/>
      <c r="G145" s="4"/>
    </row>
    <row r="146" spans="1:7" s="3" customFormat="1" ht="15.6" customHeight="1" x14ac:dyDescent="0.25">
      <c r="A146" s="20"/>
      <c r="G146" s="4"/>
    </row>
    <row r="147" spans="1:7" s="3" customFormat="1" ht="15.6" customHeight="1" x14ac:dyDescent="0.25">
      <c r="A147" s="20"/>
      <c r="G147" s="4"/>
    </row>
    <row r="148" spans="1:7" s="3" customFormat="1" ht="15.6" customHeight="1" x14ac:dyDescent="0.25">
      <c r="A148" s="20"/>
      <c r="G148" s="4"/>
    </row>
    <row r="149" spans="1:7" s="3" customFormat="1" ht="15.6" customHeight="1" x14ac:dyDescent="0.25">
      <c r="A149" s="20"/>
      <c r="G149" s="4"/>
    </row>
    <row r="150" spans="1:7" s="3" customFormat="1" ht="15.6" customHeight="1" x14ac:dyDescent="0.25">
      <c r="A150" s="20"/>
      <c r="G150" s="4"/>
    </row>
    <row r="151" spans="1:7" s="3" customFormat="1" ht="15.6" customHeight="1" x14ac:dyDescent="0.25">
      <c r="A151" s="20"/>
      <c r="G151" s="4"/>
    </row>
    <row r="152" spans="1:7" s="3" customFormat="1" ht="15.6" customHeight="1" x14ac:dyDescent="0.25">
      <c r="A152" s="20"/>
      <c r="G152" s="4"/>
    </row>
    <row r="153" spans="1:7" s="3" customFormat="1" ht="15.6" customHeight="1" x14ac:dyDescent="0.25">
      <c r="A153" s="20"/>
      <c r="G153" s="4"/>
    </row>
    <row r="154" spans="1:7" s="3" customFormat="1" ht="15.6" customHeight="1" x14ac:dyDescent="0.25">
      <c r="A154" s="20"/>
      <c r="G154" s="4"/>
    </row>
    <row r="155" spans="1:7" s="3" customFormat="1" ht="15.6" customHeight="1" x14ac:dyDescent="0.25">
      <c r="A155" s="20"/>
      <c r="G155" s="4"/>
    </row>
    <row r="156" spans="1:7" s="3" customFormat="1" ht="15.6" customHeight="1" x14ac:dyDescent="0.25">
      <c r="A156" s="20"/>
      <c r="G156" s="4"/>
    </row>
    <row r="157" spans="1:7" s="3" customFormat="1" ht="15.6" customHeight="1" x14ac:dyDescent="0.25">
      <c r="A157" s="20"/>
      <c r="G157" s="4"/>
    </row>
    <row r="158" spans="1:7" s="3" customFormat="1" ht="15.6" customHeight="1" x14ac:dyDescent="0.25">
      <c r="A158" s="20"/>
      <c r="G158" s="4"/>
    </row>
    <row r="159" spans="1:7" s="3" customFormat="1" ht="15.6" customHeight="1" x14ac:dyDescent="0.25">
      <c r="A159" s="20"/>
      <c r="G159" s="4"/>
    </row>
    <row r="160" spans="1:7" s="3" customFormat="1" ht="15.6" customHeight="1" x14ac:dyDescent="0.25">
      <c r="A160" s="20"/>
      <c r="G160" s="4"/>
    </row>
    <row r="161" spans="1:7" s="3" customFormat="1" ht="15.6" customHeight="1" x14ac:dyDescent="0.25">
      <c r="A161" s="20"/>
      <c r="G161" s="4"/>
    </row>
    <row r="162" spans="1:7" s="3" customFormat="1" ht="15.6" customHeight="1" x14ac:dyDescent="0.25">
      <c r="A162" s="20"/>
      <c r="G162" s="4"/>
    </row>
    <row r="163" spans="1:7" s="3" customFormat="1" ht="15.6" customHeight="1" x14ac:dyDescent="0.25">
      <c r="A163" s="20"/>
      <c r="G163" s="4"/>
    </row>
    <row r="164" spans="1:7" s="3" customFormat="1" ht="15.6" customHeight="1" x14ac:dyDescent="0.25">
      <c r="A164" s="20"/>
      <c r="G164" s="4"/>
    </row>
    <row r="165" spans="1:7" s="3" customFormat="1" ht="15.6" customHeight="1" x14ac:dyDescent="0.25">
      <c r="A165" s="20"/>
      <c r="G165" s="4"/>
    </row>
    <row r="166" spans="1:7" s="3" customFormat="1" ht="15.6" customHeight="1" x14ac:dyDescent="0.25">
      <c r="A166" s="20"/>
      <c r="G166" s="4"/>
    </row>
    <row r="167" spans="1:7" s="3" customFormat="1" ht="15.6" customHeight="1" x14ac:dyDescent="0.25">
      <c r="A167" s="20"/>
      <c r="G167" s="4"/>
    </row>
    <row r="168" spans="1:7" s="3" customFormat="1" ht="15.6" customHeight="1" x14ac:dyDescent="0.25">
      <c r="A168" s="20"/>
      <c r="G168" s="4"/>
    </row>
    <row r="169" spans="1:7" s="3" customFormat="1" ht="15.6" customHeight="1" x14ac:dyDescent="0.25">
      <c r="A169" s="20"/>
      <c r="G169" s="4"/>
    </row>
    <row r="170" spans="1:7" s="3" customFormat="1" ht="15.6" customHeight="1" x14ac:dyDescent="0.25">
      <c r="A170" s="20"/>
      <c r="G170" s="4"/>
    </row>
    <row r="171" spans="1:7" s="3" customFormat="1" ht="15.6" customHeight="1" x14ac:dyDescent="0.25">
      <c r="A171" s="20"/>
      <c r="G171" s="4"/>
    </row>
    <row r="172" spans="1:7" s="3" customFormat="1" ht="15.6" customHeight="1" x14ac:dyDescent="0.25">
      <c r="A172" s="20"/>
      <c r="G172" s="4"/>
    </row>
    <row r="173" spans="1:7" s="3" customFormat="1" ht="15.6" customHeight="1" x14ac:dyDescent="0.25">
      <c r="A173" s="20"/>
      <c r="G173" s="4"/>
    </row>
    <row r="174" spans="1:7" s="3" customFormat="1" ht="15.6" customHeight="1" x14ac:dyDescent="0.25">
      <c r="A174" s="20"/>
      <c r="G174" s="4"/>
    </row>
    <row r="175" spans="1:7" s="3" customFormat="1" ht="15.6" customHeight="1" x14ac:dyDescent="0.25">
      <c r="A175" s="20"/>
      <c r="G175" s="4"/>
    </row>
    <row r="176" spans="1:7" s="3" customFormat="1" ht="15.6" customHeight="1" x14ac:dyDescent="0.25">
      <c r="A176" s="20"/>
      <c r="G176" s="4"/>
    </row>
    <row r="177" spans="1:7" s="3" customFormat="1" ht="15.6" customHeight="1" x14ac:dyDescent="0.25">
      <c r="A177" s="20"/>
      <c r="G177" s="4"/>
    </row>
    <row r="178" spans="1:7" s="3" customFormat="1" ht="15.6" customHeight="1" x14ac:dyDescent="0.25">
      <c r="A178" s="20"/>
      <c r="G178" s="4"/>
    </row>
    <row r="179" spans="1:7" s="3" customFormat="1" ht="15.6" customHeight="1" x14ac:dyDescent="0.25">
      <c r="A179" s="20"/>
      <c r="G179" s="4"/>
    </row>
    <row r="180" spans="1:7" s="3" customFormat="1" ht="15.6" customHeight="1" x14ac:dyDescent="0.25">
      <c r="A180" s="20"/>
      <c r="G180" s="4"/>
    </row>
    <row r="181" spans="1:7" s="3" customFormat="1" ht="15.6" customHeight="1" x14ac:dyDescent="0.25">
      <c r="A181" s="20"/>
      <c r="G181" s="4"/>
    </row>
    <row r="182" spans="1:7" s="3" customFormat="1" ht="15.6" customHeight="1" x14ac:dyDescent="0.25">
      <c r="A182" s="20"/>
      <c r="G182" s="4"/>
    </row>
    <row r="183" spans="1:7" s="3" customFormat="1" ht="15.6" customHeight="1" x14ac:dyDescent="0.25">
      <c r="A183" s="20"/>
      <c r="G183" s="4"/>
    </row>
    <row r="184" spans="1:7" s="3" customFormat="1" ht="15.6" customHeight="1" x14ac:dyDescent="0.25">
      <c r="A184" s="20"/>
      <c r="G184" s="4"/>
    </row>
    <row r="185" spans="1:7" s="3" customFormat="1" ht="15.6" customHeight="1" x14ac:dyDescent="0.25">
      <c r="A185" s="20"/>
      <c r="G185" s="4"/>
    </row>
    <row r="186" spans="1:7" s="3" customFormat="1" ht="15.6" customHeight="1" x14ac:dyDescent="0.25">
      <c r="A186" s="20"/>
      <c r="G186" s="4"/>
    </row>
    <row r="187" spans="1:7" s="3" customFormat="1" ht="15.6" customHeight="1" x14ac:dyDescent="0.25">
      <c r="A187" s="20"/>
      <c r="G187" s="4"/>
    </row>
  </sheetData>
  <sheetProtection sheet="1" selectLockedCells="1"/>
  <mergeCells count="18">
    <mergeCell ref="A1:H1"/>
    <mergeCell ref="A2:H2"/>
    <mergeCell ref="A3:H3"/>
    <mergeCell ref="C9:G9"/>
    <mergeCell ref="D70:G70"/>
    <mergeCell ref="A5:F5"/>
    <mergeCell ref="C6:G6"/>
    <mergeCell ref="C7:G7"/>
    <mergeCell ref="C8:G8"/>
    <mergeCell ref="C10:G10"/>
    <mergeCell ref="A106:B106"/>
    <mergeCell ref="E106:G106"/>
    <mergeCell ref="A107:B107"/>
    <mergeCell ref="E107:G107"/>
    <mergeCell ref="B99:D99"/>
    <mergeCell ref="B100:D100"/>
    <mergeCell ref="E101:F101"/>
    <mergeCell ref="A104:G104"/>
  </mergeCells>
  <dataValidations count="6">
    <dataValidation type="decimal" allowBlank="1" showInputMessage="1" showErrorMessage="1" error="max. 6,5 % gem. G 4.4.2 StBauFR" promptTitle="max. 6,5 % " prompt="gem. StBauFR" sqref="D83">
      <formula1>0</formula1>
      <formula2>6.5</formula2>
    </dataValidation>
    <dataValidation type="decimal" allowBlank="1" showInputMessage="1" showErrorMessage="1" error="max. 4,0 % gem. G 4.4.2 StBauFR" promptTitle="max. 4,0 % " prompt="gem. StBauFR" sqref="D82">
      <formula1>0</formula1>
      <formula2>4</formula2>
    </dataValidation>
    <dataValidation type="whole" errorStyle="warning" allowBlank="1" showInputMessage="1" errorTitle="Mietausfallwagnis" error="1,0 %  bis   14.03.2004_x000a_1,0 %  seit  15.03.2004" promptTitle="Mietausfallwagnis" prompt="1,0 %  bis   14.03.2004_x000a_2,0 %  seit  15.03.2004" sqref="C61">
      <formula1>1</formula1>
      <formula2>2</formula2>
    </dataValidation>
    <dataValidation errorStyle="information" allowBlank="1" showInputMessage="1" showErrorMessage="1" promptTitle="mind. 5 % Annuität" prompt="(Verzinsung + Tilgung)" sqref="D66"/>
    <dataValidation allowBlank="1" showInputMessage="1" showErrorMessage="1" promptTitle="Benennung" prompt="der Zuwendung" sqref="B99:D99"/>
    <dataValidation allowBlank="1" showInputMessage="1" promptTitle="mind. 5,0 % Annuität" prompt="(Tilgung + Verzinsung)" sqref="D89"/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&amp;L&amp;"Arial,Standard"&amp;8Anlage 12&amp;R&amp;G
</oddHeader>
    <oddFooter>&amp;L&amp;"Arial,Standard"&amp;8Stand 2023-10&amp;C&amp;"Arial,Standard"&amp;8&amp;P/&amp;N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7" r:id="rId5" name="CheckBox3">
          <controlPr defaultSize="0" autoLine="0" r:id="rId6">
            <anchor moveWithCells="1">
              <from>
                <xdr:col>3</xdr:col>
                <xdr:colOff>781050</xdr:colOff>
                <xdr:row>3</xdr:row>
                <xdr:rowOff>57150</xdr:rowOff>
              </from>
              <to>
                <xdr:col>3</xdr:col>
                <xdr:colOff>990600</xdr:colOff>
                <xdr:row>3</xdr:row>
                <xdr:rowOff>219075</xdr:rowOff>
              </to>
            </anchor>
          </controlPr>
        </control>
      </mc:Choice>
      <mc:Fallback>
        <control shapeId="1027" r:id="rId5" name="CheckBox3"/>
      </mc:Fallback>
    </mc:AlternateContent>
    <mc:AlternateContent xmlns:mc="http://schemas.openxmlformats.org/markup-compatibility/2006">
      <mc:Choice Requires="x14">
        <control shapeId="1026" r:id="rId7" name="CheckBox2">
          <controlPr defaultSize="0" autoLine="0" r:id="rId8">
            <anchor moveWithCells="1">
              <from>
                <xdr:col>2</xdr:col>
                <xdr:colOff>95250</xdr:colOff>
                <xdr:row>3</xdr:row>
                <xdr:rowOff>57150</xdr:rowOff>
              </from>
              <to>
                <xdr:col>2</xdr:col>
                <xdr:colOff>285750</xdr:colOff>
                <xdr:row>3</xdr:row>
                <xdr:rowOff>219075</xdr:rowOff>
              </to>
            </anchor>
          </controlPr>
        </control>
      </mc:Choice>
      <mc:Fallback>
        <control shapeId="1026" r:id="rId7" name="Check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Kostenerstattungsbetrag</vt:lpstr>
    </vt:vector>
  </TitlesOfParts>
  <Company>LandesförderInstitut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Hetmainczyk</dc:creator>
  <cp:lastModifiedBy>Susann Bahr</cp:lastModifiedBy>
  <cp:lastPrinted>2023-10-23T11:56:29Z</cp:lastPrinted>
  <dcterms:created xsi:type="dcterms:W3CDTF">2023-10-23T10:47:01Z</dcterms:created>
  <dcterms:modified xsi:type="dcterms:W3CDTF">2024-02-02T06:22:40Z</dcterms:modified>
</cp:coreProperties>
</file>